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86BE2CF1-AE68-495E-9AE2-B514449E1CFD}" xr6:coauthVersionLast="47" xr6:coauthVersionMax="47" xr10:uidLastSave="{00000000-0000-0000-0000-000000000000}"/>
  <bookViews>
    <workbookView xWindow="-120" yWindow="-120" windowWidth="24240" windowHeight="13140" activeTab="5" xr2:uid="{AA8DF4A7-76F8-4368-8D26-110180F5F9E2}"/>
  </bookViews>
  <sheets>
    <sheet name="Manche Caudan" sheetId="2" r:id="rId1"/>
    <sheet name="Manche Guilers" sheetId="4" r:id="rId2"/>
    <sheet name="Manche Rennes" sheetId="5" r:id="rId3"/>
    <sheet name=" Classt par équipe" sheetId="6" r:id="rId4"/>
    <sheet name="Classt par club" sheetId="7" r:id="rId5"/>
    <sheet name="Questionnaire 2026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4" l="1"/>
  <c r="O13" i="7"/>
  <c r="O11" i="7"/>
  <c r="O12" i="7"/>
  <c r="O10" i="7"/>
  <c r="O9" i="7"/>
  <c r="Q10" i="6"/>
  <c r="Q11" i="6"/>
  <c r="P8" i="6"/>
  <c r="Q8" i="6" s="1"/>
  <c r="P9" i="6"/>
  <c r="Q9" i="6" s="1"/>
  <c r="P10" i="6"/>
  <c r="P11" i="6"/>
  <c r="P12" i="6"/>
  <c r="Q12" i="6" s="1"/>
  <c r="P13" i="6"/>
  <c r="Q13" i="6" s="1"/>
  <c r="P14" i="6"/>
  <c r="P15" i="6"/>
  <c r="P16" i="6"/>
  <c r="Q16" i="6" s="1"/>
  <c r="P17" i="6"/>
  <c r="Q17" i="6" s="1"/>
  <c r="P18" i="6"/>
  <c r="P19" i="6"/>
  <c r="P20" i="6"/>
  <c r="Q20" i="6" s="1"/>
  <c r="P21" i="6"/>
  <c r="Q21" i="6" s="1"/>
  <c r="P7" i="6"/>
  <c r="L7" i="5"/>
  <c r="L8" i="5"/>
  <c r="L9" i="5"/>
  <c r="L10" i="5"/>
  <c r="L11" i="5"/>
  <c r="L12" i="5"/>
  <c r="L13" i="5"/>
  <c r="L14" i="5"/>
  <c r="L15" i="5"/>
  <c r="L16" i="5"/>
  <c r="L17" i="5"/>
  <c r="L18" i="5"/>
  <c r="L6" i="5"/>
  <c r="N13" i="4"/>
  <c r="N14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5" i="4"/>
  <c r="L6" i="4"/>
  <c r="N5" i="4" s="1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5" i="4"/>
  <c r="N19" i="4"/>
  <c r="N18" i="4"/>
  <c r="N17" i="4"/>
  <c r="N9" i="2"/>
  <c r="N15" i="2"/>
  <c r="N12" i="2"/>
  <c r="N16" i="2"/>
  <c r="N8" i="2"/>
  <c r="N6" i="2"/>
  <c r="N13" i="2"/>
  <c r="N7" i="2"/>
  <c r="N18" i="2"/>
  <c r="N5" i="2"/>
  <c r="N10" i="2"/>
  <c r="N19" i="2"/>
  <c r="N17" i="2"/>
  <c r="N14" i="2"/>
  <c r="N11" i="2"/>
  <c r="M9" i="2"/>
  <c r="M15" i="2"/>
  <c r="M12" i="2"/>
  <c r="M16" i="2"/>
  <c r="M8" i="2"/>
  <c r="M6" i="2"/>
  <c r="M13" i="2"/>
  <c r="M7" i="2"/>
  <c r="M18" i="2"/>
  <c r="M5" i="2"/>
  <c r="M10" i="2"/>
  <c r="M19" i="2"/>
  <c r="M17" i="2"/>
  <c r="M14" i="2"/>
  <c r="M11" i="2"/>
  <c r="Q19" i="6" l="1"/>
  <c r="Q18" i="6"/>
  <c r="Q15" i="6"/>
  <c r="Q7" i="6"/>
  <c r="Q14" i="6"/>
  <c r="P12" i="7"/>
  <c r="P9" i="7"/>
  <c r="P13" i="7"/>
  <c r="P11" i="7"/>
  <c r="P10" i="7"/>
  <c r="N10" i="4"/>
  <c r="N9" i="4"/>
  <c r="N16" i="4"/>
  <c r="N12" i="4"/>
  <c r="N8" i="4"/>
  <c r="N6" i="4"/>
  <c r="N15" i="4"/>
  <c r="N7" i="4"/>
  <c r="O9" i="2"/>
  <c r="O7" i="2"/>
  <c r="O10" i="2"/>
  <c r="O13" i="2"/>
  <c r="O12" i="2"/>
  <c r="O16" i="2"/>
  <c r="O11" i="2"/>
  <c r="O15" i="2"/>
  <c r="O5" i="2"/>
  <c r="O8" i="2"/>
  <c r="O14" i="2"/>
  <c r="O6" i="2"/>
</calcChain>
</file>

<file path=xl/sharedStrings.xml><?xml version="1.0" encoding="utf-8"?>
<sst xmlns="http://schemas.openxmlformats.org/spreadsheetml/2006/main" count="363" uniqueCount="119">
  <si>
    <t>Course 1</t>
  </si>
  <si>
    <t>Course 2</t>
  </si>
  <si>
    <t>Course 3</t>
  </si>
  <si>
    <t>Clubs</t>
  </si>
  <si>
    <t>équipes</t>
  </si>
  <si>
    <t>Rennes</t>
  </si>
  <si>
    <t>Pilotes</t>
  </si>
  <si>
    <t>Thierry Prado René Tromeur</t>
  </si>
  <si>
    <t>Les fous du volant</t>
  </si>
  <si>
    <t>Cap Fréhel</t>
  </si>
  <si>
    <t>Young Timer</t>
  </si>
  <si>
    <t>Brigitte Guédo Antoine Gohier</t>
  </si>
  <si>
    <t>Guilers</t>
  </si>
  <si>
    <t>Menn Bleiz</t>
  </si>
  <si>
    <t>Ewenn Blanchard Thierry Donnart</t>
  </si>
  <si>
    <t>La Plaine sur Mer</t>
  </si>
  <si>
    <t>Tontons drivers</t>
  </si>
  <si>
    <t>Dany Fort         Charles Giroire</t>
  </si>
  <si>
    <t>Bleiz Mor</t>
  </si>
  <si>
    <t>Yves Blanchard      PY Guenn  Christophe Omnes</t>
  </si>
  <si>
    <t xml:space="preserve">Caudan </t>
  </si>
  <si>
    <t>Winkle Legacy</t>
  </si>
  <si>
    <t>J-Y Lecomte               Alex Le moal</t>
  </si>
  <si>
    <t>Two Phils</t>
  </si>
  <si>
    <t>Philou Jean Philippe Teffo</t>
  </si>
  <si>
    <t>Breizh Slot Gang</t>
  </si>
  <si>
    <t>André Lemaire  Hubert Thuminot</t>
  </si>
  <si>
    <t>Neigbhors</t>
  </si>
  <si>
    <t>Christophe Gigault  J-M Midelet</t>
  </si>
  <si>
    <t>No limit</t>
  </si>
  <si>
    <t>Marc Choblet              J-P Bernede</t>
  </si>
  <si>
    <t>Breizh Yaouank</t>
  </si>
  <si>
    <t>Flavien Picart          Yann Raoul</t>
  </si>
  <si>
    <t>Ragnar 44</t>
  </si>
  <si>
    <t>Christophe Laurent Bryan Laurent</t>
  </si>
  <si>
    <t>Harrods</t>
  </si>
  <si>
    <t>Patrick Landry Fabien Prié</t>
  </si>
  <si>
    <t>Roc et Gravillons</t>
  </si>
  <si>
    <t>Grégory Guegan Michel Mackiw</t>
  </si>
  <si>
    <t>Roazhon Slot</t>
  </si>
  <si>
    <t>Serge Salichon Steven Diard Nicolas Georgeault Benoit Deguillaume</t>
  </si>
  <si>
    <t>Clast</t>
  </si>
  <si>
    <t xml:space="preserve">Pts </t>
  </si>
  <si>
    <t>Pts</t>
  </si>
  <si>
    <t>S/s total pts</t>
  </si>
  <si>
    <t>Nbre trs</t>
  </si>
  <si>
    <t>Nbre tot de trs</t>
  </si>
  <si>
    <t>Classt final</t>
  </si>
  <si>
    <t>NC</t>
  </si>
  <si>
    <t>er</t>
  </si>
  <si>
    <t>ème</t>
  </si>
  <si>
    <t>BREIZH SLOT CUP MANCHE CAUDAN 26/10/2024</t>
  </si>
  <si>
    <t>BREIZH SLOT CUP MANCHE GUILERS 7/12/2024</t>
  </si>
  <si>
    <t>Manche Caudan</t>
  </si>
  <si>
    <t>Manche Guilers</t>
  </si>
  <si>
    <t>GESTION COURSE Breizh Slot Cup Rennes 25 janvier 2025</t>
  </si>
  <si>
    <t>CLUBS</t>
  </si>
  <si>
    <t>EQUIPES</t>
  </si>
  <si>
    <t>Classement</t>
  </si>
  <si>
    <t>RENNES</t>
  </si>
  <si>
    <t>LES FOUS DU VOLANTS</t>
  </si>
  <si>
    <t>CAP FREHEL</t>
  </si>
  <si>
    <t>YOUNG TIMER</t>
  </si>
  <si>
    <t>GUILERS</t>
  </si>
  <si>
    <t>MENN BLEIZ</t>
  </si>
  <si>
    <t>LA PLAINE SUR MER</t>
  </si>
  <si>
    <t>LES TONTONS DRIVERS</t>
  </si>
  <si>
    <t>CAUDAN</t>
  </si>
  <si>
    <t>WINKLE LEGACY</t>
  </si>
  <si>
    <t>TWO PHILS</t>
  </si>
  <si>
    <t>BREIZH SLOT GANG</t>
  </si>
  <si>
    <t>NEIGHBORS</t>
  </si>
  <si>
    <t>NO LIMIT</t>
  </si>
  <si>
    <t>BLEIZ YAOUANK</t>
  </si>
  <si>
    <t>RAGNAR 44</t>
  </si>
  <si>
    <t>HARROD'S</t>
  </si>
  <si>
    <t>ROAZHON SLOT</t>
  </si>
  <si>
    <t>Nb de Tours 1ère Course</t>
  </si>
  <si>
    <t>Points</t>
  </si>
  <si>
    <t>Nb de Tours 2ème Course</t>
  </si>
  <si>
    <t>Nb de Tours 3ème Course</t>
  </si>
  <si>
    <t>Nb de Points Total</t>
  </si>
  <si>
    <t>Classement Final Equipes Championnat</t>
  </si>
  <si>
    <t>Manche Rennes</t>
  </si>
  <si>
    <t>Classt manche 1</t>
  </si>
  <si>
    <t>Classt manche 2</t>
  </si>
  <si>
    <t>Classt manche 3</t>
  </si>
  <si>
    <t>Total pts</t>
  </si>
  <si>
    <t>Classement     /équipe</t>
  </si>
  <si>
    <t>CLASSEMENTS</t>
  </si>
  <si>
    <t>Classement     / club</t>
  </si>
  <si>
    <t>Guilers Penn Ar Slot</t>
  </si>
  <si>
    <t xml:space="preserve">Slot Racing club Caudan </t>
  </si>
  <si>
    <t>Club Slot Sud Bretagne</t>
  </si>
  <si>
    <t>Rennes Slot club</t>
  </si>
  <si>
    <t>CLASSEMENT Breizh Slot Cup</t>
  </si>
  <si>
    <t>Hors Champ</t>
  </si>
  <si>
    <t>Classt/Equipe</t>
  </si>
  <si>
    <t>Classt/Club</t>
  </si>
  <si>
    <t>Hors Champt</t>
  </si>
  <si>
    <r>
      <t xml:space="preserve">BREIZH SLOT CUP, CLASSEMENT FINAL PAR CLUB </t>
    </r>
    <r>
      <rPr>
        <b/>
        <sz val="11"/>
        <color theme="1"/>
        <rFont val="Aptos Narrow"/>
        <family val="2"/>
        <scheme val="minor"/>
      </rPr>
      <t>(établi par rapport à la meilleure équipe de chaque club)</t>
    </r>
  </si>
  <si>
    <t>BREIZH SLOT CUP, CLASSEMENT FINAL PAR EQUIPE</t>
  </si>
  <si>
    <t>Identité du club</t>
  </si>
  <si>
    <t>OUI</t>
  </si>
  <si>
    <t>NON</t>
  </si>
  <si>
    <t>Changer de modèle</t>
  </si>
  <si>
    <t>SI OUI, quelle proposition :</t>
  </si>
  <si>
    <t>1°) Renouvellement de la Breizh slot cup en 2025/2026</t>
  </si>
  <si>
    <t>2°) Choix de la voiture</t>
  </si>
  <si>
    <t>3°) évolution des règlements ?</t>
  </si>
  <si>
    <t>3 manches</t>
  </si>
  <si>
    <t>4 manches (1)</t>
  </si>
  <si>
    <t>(1) Possibilité qu'un des 3 clubs organise 2 manches</t>
  </si>
  <si>
    <t>5°) Nombre d'équipes prévisible du club de ….....................</t>
  </si>
  <si>
    <t>32 pilotes le 26/10</t>
  </si>
  <si>
    <t>21 pilotes le 7/12</t>
  </si>
  <si>
    <t>28 pilotes le 25/01</t>
  </si>
  <si>
    <t>4°) Nombre de manches prévisible</t>
  </si>
  <si>
    <t>6°) Autres propositions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</si>
</sst>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1"/>
    </font>
    <font>
      <b/>
      <sz val="14"/>
      <color rgb="FF000000"/>
      <name val="Arial"/>
      <family val="2"/>
      <charset val="1"/>
    </font>
    <font>
      <b/>
      <sz val="16"/>
      <color theme="1"/>
      <name val="Arial"/>
      <family val="2"/>
      <charset val="1"/>
    </font>
    <font>
      <sz val="11"/>
      <color theme="1"/>
      <name val="Arial"/>
      <family val="2"/>
      <charset val="1"/>
    </font>
    <font>
      <sz val="11"/>
      <color rgb="FF000000"/>
      <name val="Arial"/>
      <family val="2"/>
      <charset val="1"/>
    </font>
    <font>
      <b/>
      <sz val="11"/>
      <color theme="1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0"/>
      <color theme="1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theme="1"/>
      <name val="Arial"/>
      <family val="2"/>
      <charset val="1"/>
    </font>
    <font>
      <b/>
      <sz val="8"/>
      <color theme="1"/>
      <name val="Arial"/>
      <family val="2"/>
      <charset val="1"/>
    </font>
    <font>
      <b/>
      <sz val="8"/>
      <name val="Arial"/>
      <family val="2"/>
      <charset val="1"/>
    </font>
    <font>
      <b/>
      <sz val="8"/>
      <color rgb="FF000000"/>
      <name val="Arial"/>
      <family val="2"/>
      <charset val="1"/>
    </font>
    <font>
      <sz val="8"/>
      <color theme="1"/>
      <name val="Arial"/>
      <family val="2"/>
      <charset val="1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3" tint="0.59987182226020086"/>
        <bgColor rgb="FF9999FF"/>
      </patternFill>
    </fill>
    <fill>
      <patternFill patternType="solid">
        <fgColor rgb="FF92D05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99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rgb="FF993300"/>
      </patternFill>
    </fill>
    <fill>
      <patternFill patternType="solid">
        <fgColor rgb="FFFFFF00"/>
        <bgColor rgb="FFFFFFCC"/>
      </patternFill>
    </fill>
    <fill>
      <patternFill patternType="solid">
        <fgColor rgb="FFFFFF00"/>
        <bgColor rgb="FF9999FF"/>
      </patternFill>
    </fill>
    <fill>
      <patternFill patternType="solid">
        <fgColor theme="4" tint="0.59999389629810485"/>
        <bgColor rgb="FFFFFFCC"/>
      </patternFill>
    </fill>
    <fill>
      <patternFill patternType="solid">
        <fgColor theme="4" tint="0.59999389629810485"/>
        <bgColor rgb="FF9999FF"/>
      </patternFill>
    </fill>
    <fill>
      <patternFill patternType="solid">
        <fgColor theme="4" tint="0.59999389629810485"/>
        <bgColor rgb="FF33CCCC"/>
      </patternFill>
    </fill>
    <fill>
      <patternFill patternType="solid">
        <fgColor theme="2"/>
        <bgColor rgb="FFFF9900"/>
      </patternFill>
    </fill>
    <fill>
      <patternFill patternType="solid">
        <fgColor theme="2"/>
        <bgColor rgb="FFFFFFCC"/>
      </patternFill>
    </fill>
    <fill>
      <patternFill patternType="solid">
        <fgColor theme="2"/>
        <bgColor rgb="FF9999FF"/>
      </patternFill>
    </fill>
    <fill>
      <patternFill patternType="solid">
        <fgColor theme="6" tint="0.59999389629810485"/>
        <bgColor rgb="FF008080"/>
      </patternFill>
    </fill>
    <fill>
      <patternFill patternType="solid">
        <fgColor theme="6" tint="0.59999389629810485"/>
        <bgColor rgb="FFFFFFCC"/>
      </patternFill>
    </fill>
    <fill>
      <patternFill patternType="solid">
        <fgColor theme="6" tint="0.59999389629810485"/>
        <bgColor rgb="FF9999FF"/>
      </patternFill>
    </fill>
    <fill>
      <patternFill patternType="solid">
        <fgColor theme="8" tint="0.59999389629810485"/>
        <bgColor rgb="FFFFFF00"/>
      </patternFill>
    </fill>
    <fill>
      <patternFill patternType="solid">
        <fgColor theme="8" tint="0.59999389629810485"/>
        <bgColor rgb="FFFFFFCC"/>
      </patternFill>
    </fill>
    <fill>
      <patternFill patternType="solid">
        <fgColor theme="8" tint="0.59999389629810485"/>
        <bgColor rgb="FF9999FF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0" fillId="0" borderId="0"/>
  </cellStyleXfs>
  <cellXfs count="34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9" borderId="14" xfId="0" applyFont="1" applyFill="1" applyBorder="1" applyAlignment="1">
      <alignment horizontal="center" vertical="center" wrapText="1"/>
    </xf>
    <xf numFmtId="0" fontId="1" fillId="9" borderId="1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0" fillId="3" borderId="17" xfId="0" applyFill="1" applyBorder="1" applyAlignment="1">
      <alignment vertical="center" wrapText="1"/>
    </xf>
    <xf numFmtId="0" fontId="0" fillId="4" borderId="17" xfId="0" applyFill="1" applyBorder="1" applyAlignment="1">
      <alignment vertical="center" wrapText="1"/>
    </xf>
    <xf numFmtId="0" fontId="0" fillId="5" borderId="17" xfId="0" applyFill="1" applyBorder="1" applyAlignment="1">
      <alignment vertical="center" wrapText="1"/>
    </xf>
    <xf numFmtId="0" fontId="0" fillId="6" borderId="17" xfId="0" applyFill="1" applyBorder="1" applyAlignment="1">
      <alignment vertical="center" wrapText="1"/>
    </xf>
    <xf numFmtId="0" fontId="0" fillId="2" borderId="17" xfId="0" applyFill="1" applyBorder="1" applyAlignment="1">
      <alignment vertical="center" wrapText="1"/>
    </xf>
    <xf numFmtId="0" fontId="0" fillId="7" borderId="17" xfId="0" applyFill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1" fillId="3" borderId="28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8" borderId="31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9" borderId="9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/>
    </xf>
    <xf numFmtId="0" fontId="7" fillId="4" borderId="17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vertical="center"/>
    </xf>
    <xf numFmtId="0" fontId="0" fillId="4" borderId="40" xfId="0" applyFill="1" applyBorder="1" applyAlignment="1">
      <alignment vertical="center" wrapText="1"/>
    </xf>
    <xf numFmtId="0" fontId="3" fillId="6" borderId="27" xfId="0" applyFont="1" applyFill="1" applyBorder="1" applyAlignment="1">
      <alignment vertical="center" wrapText="1"/>
    </xf>
    <xf numFmtId="0" fontId="3" fillId="5" borderId="27" xfId="0" applyFont="1" applyFill="1" applyBorder="1" applyAlignment="1">
      <alignment vertical="center" wrapText="1"/>
    </xf>
    <xf numFmtId="0" fontId="3" fillId="3" borderId="27" xfId="0" applyFont="1" applyFill="1" applyBorder="1" applyAlignment="1">
      <alignment vertical="center" wrapText="1"/>
    </xf>
    <xf numFmtId="0" fontId="3" fillId="2" borderId="27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7" fillId="0" borderId="28" xfId="0" applyFont="1" applyBorder="1" applyAlignment="1">
      <alignment horizontal="center" vertical="center" wrapText="1"/>
    </xf>
    <xf numFmtId="0" fontId="3" fillId="7" borderId="27" xfId="0" applyFont="1" applyFill="1" applyBorder="1" applyAlignment="1">
      <alignment vertical="center" wrapText="1"/>
    </xf>
    <xf numFmtId="0" fontId="7" fillId="7" borderId="28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1" fillId="0" borderId="10" xfId="0" applyFont="1" applyBorder="1" applyAlignment="1">
      <alignment vertical="center"/>
    </xf>
    <xf numFmtId="0" fontId="0" fillId="0" borderId="36" xfId="0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" fillId="9" borderId="9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12" fillId="0" borderId="0" xfId="2" applyFont="1"/>
    <xf numFmtId="0" fontId="13" fillId="0" borderId="0" xfId="2" applyFont="1"/>
    <xf numFmtId="0" fontId="15" fillId="0" borderId="0" xfId="2" applyFont="1" applyAlignment="1">
      <alignment horizontal="center" vertical="center"/>
    </xf>
    <xf numFmtId="0" fontId="17" fillId="0" borderId="43" xfId="2" applyFont="1" applyBorder="1" applyAlignment="1">
      <alignment horizontal="center" vertical="center"/>
    </xf>
    <xf numFmtId="0" fontId="18" fillId="10" borderId="44" xfId="1" applyFont="1" applyFill="1" applyBorder="1" applyAlignment="1">
      <alignment horizontal="center" vertical="center"/>
    </xf>
    <xf numFmtId="0" fontId="18" fillId="12" borderId="43" xfId="1" applyFont="1" applyFill="1" applyBorder="1" applyAlignment="1">
      <alignment horizontal="center" vertical="center" wrapText="1"/>
    </xf>
    <xf numFmtId="0" fontId="18" fillId="10" borderId="44" xfId="1" applyFont="1" applyFill="1" applyBorder="1" applyAlignment="1">
      <alignment horizontal="center" vertical="center" wrapText="1"/>
    </xf>
    <xf numFmtId="0" fontId="18" fillId="10" borderId="45" xfId="1" applyFont="1" applyFill="1" applyBorder="1" applyAlignment="1">
      <alignment horizontal="center" vertical="center" wrapText="1"/>
    </xf>
    <xf numFmtId="0" fontId="18" fillId="13" borderId="43" xfId="1" applyFont="1" applyFill="1" applyBorder="1" applyAlignment="1">
      <alignment horizontal="center" vertical="center" wrapText="1"/>
    </xf>
    <xf numFmtId="0" fontId="18" fillId="14" borderId="43" xfId="1" applyFont="1" applyFill="1" applyBorder="1" applyAlignment="1">
      <alignment horizontal="center" vertical="center" wrapText="1"/>
    </xf>
    <xf numFmtId="0" fontId="18" fillId="11" borderId="43" xfId="1" applyFont="1" applyFill="1" applyBorder="1" applyAlignment="1">
      <alignment horizontal="center" vertical="center" wrapText="1"/>
    </xf>
    <xf numFmtId="0" fontId="18" fillId="11" borderId="44" xfId="1" applyFont="1" applyFill="1" applyBorder="1" applyAlignment="1">
      <alignment horizontal="center" vertical="center" wrapText="1"/>
    </xf>
    <xf numFmtId="0" fontId="19" fillId="0" borderId="0" xfId="2" applyFont="1"/>
    <xf numFmtId="0" fontId="17" fillId="0" borderId="0" xfId="2" applyFont="1" applyAlignment="1">
      <alignment horizontal="center" vertical="center"/>
    </xf>
    <xf numFmtId="0" fontId="23" fillId="0" borderId="0" xfId="2" applyFont="1"/>
    <xf numFmtId="0" fontId="17" fillId="0" borderId="0" xfId="2" applyFont="1" applyAlignment="1">
      <alignment horizontal="left" vertical="center"/>
    </xf>
    <xf numFmtId="0" fontId="1" fillId="4" borderId="17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 wrapText="1"/>
    </xf>
    <xf numFmtId="0" fontId="18" fillId="10" borderId="47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40" xfId="0" applyFont="1" applyFill="1" applyBorder="1" applyAlignment="1">
      <alignment horizontal="center" vertical="center" wrapText="1"/>
    </xf>
    <xf numFmtId="0" fontId="1" fillId="6" borderId="27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4" borderId="36" xfId="0" applyFont="1" applyFill="1" applyBorder="1" applyAlignment="1">
      <alignment horizontal="center" vertical="center" wrapText="1"/>
    </xf>
    <xf numFmtId="0" fontId="24" fillId="4" borderId="34" xfId="0" applyFont="1" applyFill="1" applyBorder="1" applyAlignment="1">
      <alignment horizontal="left" vertical="center" wrapText="1"/>
    </xf>
    <xf numFmtId="0" fontId="24" fillId="4" borderId="49" xfId="0" applyFont="1" applyFill="1" applyBorder="1" applyAlignment="1">
      <alignment horizontal="left" vertical="center" wrapText="1"/>
    </xf>
    <xf numFmtId="0" fontId="25" fillId="4" borderId="35" xfId="0" applyFont="1" applyFill="1" applyBorder="1" applyAlignment="1">
      <alignment horizontal="left" vertical="center" wrapText="1"/>
    </xf>
    <xf numFmtId="0" fontId="25" fillId="4" borderId="38" xfId="0" applyFont="1" applyFill="1" applyBorder="1" applyAlignment="1">
      <alignment horizontal="left" vertical="center" wrapText="1"/>
    </xf>
    <xf numFmtId="0" fontId="25" fillId="4" borderId="34" xfId="0" applyFont="1" applyFill="1" applyBorder="1" applyAlignment="1">
      <alignment horizontal="left" vertical="center" wrapText="1"/>
    </xf>
    <xf numFmtId="0" fontId="25" fillId="4" borderId="49" xfId="0" applyFont="1" applyFill="1" applyBorder="1" applyAlignment="1">
      <alignment horizontal="left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" fillId="7" borderId="14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25" fillId="4" borderId="31" xfId="0" applyFont="1" applyFill="1" applyBorder="1" applyAlignment="1">
      <alignment horizontal="left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center" vertical="center"/>
    </xf>
    <xf numFmtId="0" fontId="0" fillId="4" borderId="35" xfId="0" applyFill="1" applyBorder="1" applyAlignment="1">
      <alignment horizontal="left" vertical="center"/>
    </xf>
    <xf numFmtId="0" fontId="3" fillId="15" borderId="1" xfId="0" applyFont="1" applyFill="1" applyBorder="1" applyAlignment="1">
      <alignment vertical="center" wrapText="1"/>
    </xf>
    <xf numFmtId="0" fontId="1" fillId="15" borderId="1" xfId="0" applyFont="1" applyFill="1" applyBorder="1" applyAlignment="1">
      <alignment vertical="center"/>
    </xf>
    <xf numFmtId="0" fontId="1" fillId="15" borderId="27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 wrapText="1"/>
    </xf>
    <xf numFmtId="0" fontId="1" fillId="15" borderId="28" xfId="0" applyFont="1" applyFill="1" applyBorder="1" applyAlignment="1">
      <alignment horizontal="center" vertical="center"/>
    </xf>
    <xf numFmtId="0" fontId="6" fillId="15" borderId="27" xfId="0" applyFont="1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 wrapText="1"/>
    </xf>
    <xf numFmtId="0" fontId="1" fillId="15" borderId="24" xfId="0" applyFont="1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1" fillId="15" borderId="17" xfId="0" applyFont="1" applyFill="1" applyBorder="1" applyAlignment="1">
      <alignment horizontal="center" vertical="center"/>
    </xf>
    <xf numFmtId="0" fontId="4" fillId="15" borderId="37" xfId="0" applyFont="1" applyFill="1" applyBorder="1" applyAlignment="1">
      <alignment horizontal="center" vertical="center"/>
    </xf>
    <xf numFmtId="0" fontId="2" fillId="15" borderId="37" xfId="0" applyFont="1" applyFill="1" applyBorder="1" applyAlignment="1">
      <alignment horizontal="center" vertical="center"/>
    </xf>
    <xf numFmtId="0" fontId="7" fillId="15" borderId="37" xfId="0" applyFont="1" applyFill="1" applyBorder="1" applyAlignment="1">
      <alignment horizontal="center" vertical="center"/>
    </xf>
    <xf numFmtId="0" fontId="0" fillId="15" borderId="38" xfId="0" applyFill="1" applyBorder="1" applyAlignment="1">
      <alignment horizontal="left" vertical="center"/>
    </xf>
    <xf numFmtId="0" fontId="3" fillId="16" borderId="1" xfId="0" applyFont="1" applyFill="1" applyBorder="1" applyAlignment="1">
      <alignment vertical="center" wrapText="1"/>
    </xf>
    <xf numFmtId="0" fontId="1" fillId="16" borderId="1" xfId="0" applyFont="1" applyFill="1" applyBorder="1" applyAlignment="1">
      <alignment vertical="center"/>
    </xf>
    <xf numFmtId="0" fontId="1" fillId="16" borderId="27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 wrapText="1"/>
    </xf>
    <xf numFmtId="0" fontId="1" fillId="16" borderId="28" xfId="0" applyFont="1" applyFill="1" applyBorder="1" applyAlignment="1">
      <alignment horizontal="center" vertical="center"/>
    </xf>
    <xf numFmtId="0" fontId="6" fillId="16" borderId="27" xfId="0" applyFont="1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 wrapText="1"/>
    </xf>
    <xf numFmtId="0" fontId="1" fillId="16" borderId="24" xfId="0" applyFont="1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1" fillId="16" borderId="17" xfId="0" applyFont="1" applyFill="1" applyBorder="1" applyAlignment="1">
      <alignment horizontal="center" vertical="center"/>
    </xf>
    <xf numFmtId="0" fontId="4" fillId="16" borderId="37" xfId="0" applyFont="1" applyFill="1" applyBorder="1" applyAlignment="1">
      <alignment horizontal="center" vertical="center"/>
    </xf>
    <xf numFmtId="0" fontId="2" fillId="16" borderId="37" xfId="0" applyFont="1" applyFill="1" applyBorder="1" applyAlignment="1">
      <alignment horizontal="center" vertical="center"/>
    </xf>
    <xf numFmtId="0" fontId="7" fillId="16" borderId="37" xfId="0" applyFont="1" applyFill="1" applyBorder="1" applyAlignment="1">
      <alignment horizontal="center" vertical="center"/>
    </xf>
    <xf numFmtId="0" fontId="0" fillId="16" borderId="38" xfId="0" applyFill="1" applyBorder="1" applyAlignment="1">
      <alignment horizontal="left" vertical="center"/>
    </xf>
    <xf numFmtId="0" fontId="1" fillId="2" borderId="2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0" fillId="2" borderId="38" xfId="0" applyFill="1" applyBorder="1" applyAlignment="1">
      <alignment horizontal="left" vertical="center"/>
    </xf>
    <xf numFmtId="0" fontId="6" fillId="3" borderId="27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left"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0" fillId="4" borderId="31" xfId="0" applyFill="1" applyBorder="1" applyAlignment="1">
      <alignment horizontal="left" vertical="center"/>
    </xf>
    <xf numFmtId="0" fontId="7" fillId="0" borderId="29" xfId="0" applyFont="1" applyBorder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4" fillId="15" borderId="33" xfId="0" applyFont="1" applyFill="1" applyBorder="1" applyAlignment="1">
      <alignment horizontal="center" vertical="center"/>
    </xf>
    <xf numFmtId="0" fontId="2" fillId="15" borderId="33" xfId="0" applyFont="1" applyFill="1" applyBorder="1" applyAlignment="1">
      <alignment horizontal="center" vertical="center"/>
    </xf>
    <xf numFmtId="0" fontId="7" fillId="15" borderId="29" xfId="0" applyFont="1" applyFill="1" applyBorder="1" applyAlignment="1">
      <alignment horizontal="center" vertical="center"/>
    </xf>
    <xf numFmtId="0" fontId="0" fillId="15" borderId="31" xfId="0" applyFill="1" applyBorder="1" applyAlignment="1">
      <alignment horizontal="left" vertical="center"/>
    </xf>
    <xf numFmtId="0" fontId="1" fillId="15" borderId="14" xfId="0" applyFont="1" applyFill="1" applyBorder="1" applyAlignment="1">
      <alignment horizontal="center" vertical="center" wrapText="1"/>
    </xf>
    <xf numFmtId="0" fontId="1" fillId="15" borderId="10" xfId="0" applyFont="1" applyFill="1" applyBorder="1" applyAlignment="1">
      <alignment horizontal="center" vertical="center" wrapText="1"/>
    </xf>
    <xf numFmtId="0" fontId="1" fillId="15" borderId="11" xfId="0" applyFont="1" applyFill="1" applyBorder="1" applyAlignment="1">
      <alignment horizontal="center" vertical="center"/>
    </xf>
    <xf numFmtId="0" fontId="6" fillId="15" borderId="14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28" xfId="0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4" fillId="5" borderId="33" xfId="0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center" vertical="center"/>
    </xf>
    <xf numFmtId="0" fontId="0" fillId="5" borderId="31" xfId="0" applyFill="1" applyBorder="1" applyAlignment="1">
      <alignment horizontal="left" vertical="center"/>
    </xf>
    <xf numFmtId="0" fontId="4" fillId="3" borderId="33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0" fillId="3" borderId="31" xfId="0" applyFill="1" applyBorder="1" applyAlignment="1">
      <alignment horizontal="left" vertical="center"/>
    </xf>
    <xf numFmtId="0" fontId="20" fillId="17" borderId="25" xfId="2" applyFont="1" applyFill="1" applyBorder="1" applyAlignment="1">
      <alignment horizontal="center" vertical="center"/>
    </xf>
    <xf numFmtId="0" fontId="21" fillId="18" borderId="3" xfId="2" applyFont="1" applyFill="1" applyBorder="1" applyAlignment="1">
      <alignment horizontal="center" vertical="center"/>
    </xf>
    <xf numFmtId="0" fontId="22" fillId="18" borderId="25" xfId="1" applyFont="1" applyFill="1" applyBorder="1" applyAlignment="1">
      <alignment horizontal="center" vertical="center"/>
    </xf>
    <xf numFmtId="0" fontId="22" fillId="18" borderId="3" xfId="1" applyFont="1" applyFill="1" applyBorder="1" applyAlignment="1">
      <alignment horizontal="center" vertical="center"/>
    </xf>
    <xf numFmtId="0" fontId="22" fillId="18" borderId="26" xfId="1" applyFont="1" applyFill="1" applyBorder="1" applyAlignment="1">
      <alignment horizontal="center" vertical="center"/>
    </xf>
    <xf numFmtId="0" fontId="22" fillId="18" borderId="48" xfId="1" applyFont="1" applyFill="1" applyBorder="1" applyAlignment="1">
      <alignment horizontal="center" vertical="center"/>
    </xf>
    <xf numFmtId="0" fontId="22" fillId="19" borderId="23" xfId="1" applyFont="1" applyFill="1" applyBorder="1" applyAlignment="1">
      <alignment horizontal="center" vertical="center"/>
    </xf>
    <xf numFmtId="0" fontId="22" fillId="19" borderId="3" xfId="1" applyFont="1" applyFill="1" applyBorder="1" applyAlignment="1">
      <alignment horizontal="center" vertical="center"/>
    </xf>
    <xf numFmtId="0" fontId="20" fillId="17" borderId="27" xfId="2" applyFont="1" applyFill="1" applyBorder="1" applyAlignment="1">
      <alignment horizontal="center" vertical="center"/>
    </xf>
    <xf numFmtId="0" fontId="20" fillId="18" borderId="1" xfId="2" applyFont="1" applyFill="1" applyBorder="1" applyAlignment="1">
      <alignment horizontal="center" vertical="center"/>
    </xf>
    <xf numFmtId="0" fontId="22" fillId="18" borderId="27" xfId="1" applyFont="1" applyFill="1" applyBorder="1" applyAlignment="1">
      <alignment horizontal="center" vertical="center"/>
    </xf>
    <xf numFmtId="0" fontId="22" fillId="18" borderId="1" xfId="1" applyFont="1" applyFill="1" applyBorder="1" applyAlignment="1">
      <alignment horizontal="center" vertical="center"/>
    </xf>
    <xf numFmtId="0" fontId="22" fillId="18" borderId="28" xfId="1" applyFont="1" applyFill="1" applyBorder="1" applyAlignment="1">
      <alignment horizontal="center" vertical="center"/>
    </xf>
    <xf numFmtId="0" fontId="22" fillId="19" borderId="24" xfId="1" applyFont="1" applyFill="1" applyBorder="1" applyAlignment="1">
      <alignment horizontal="center" vertical="center"/>
    </xf>
    <xf numFmtId="0" fontId="22" fillId="19" borderId="1" xfId="1" applyFont="1" applyFill="1" applyBorder="1" applyAlignment="1">
      <alignment horizontal="center" vertical="center"/>
    </xf>
    <xf numFmtId="0" fontId="20" fillId="17" borderId="14" xfId="2" applyFont="1" applyFill="1" applyBorder="1" applyAlignment="1">
      <alignment horizontal="center" vertical="center"/>
    </xf>
    <xf numFmtId="0" fontId="20" fillId="18" borderId="10" xfId="2" applyFont="1" applyFill="1" applyBorder="1" applyAlignment="1">
      <alignment horizontal="center" vertical="center"/>
    </xf>
    <xf numFmtId="0" fontId="22" fillId="18" borderId="14" xfId="1" applyFont="1" applyFill="1" applyBorder="1" applyAlignment="1">
      <alignment horizontal="center" vertical="center"/>
    </xf>
    <xf numFmtId="0" fontId="22" fillId="18" borderId="10" xfId="1" applyFont="1" applyFill="1" applyBorder="1" applyAlignment="1">
      <alignment horizontal="center" vertical="center"/>
    </xf>
    <xf numFmtId="0" fontId="22" fillId="18" borderId="11" xfId="1" applyFont="1" applyFill="1" applyBorder="1" applyAlignment="1">
      <alignment horizontal="center" vertical="center"/>
    </xf>
    <xf numFmtId="0" fontId="22" fillId="19" borderId="46" xfId="1" applyFont="1" applyFill="1" applyBorder="1" applyAlignment="1">
      <alignment horizontal="center" vertical="center"/>
    </xf>
    <xf numFmtId="0" fontId="22" fillId="19" borderId="10" xfId="1" applyFont="1" applyFill="1" applyBorder="1" applyAlignment="1">
      <alignment horizontal="center" vertical="center"/>
    </xf>
    <xf numFmtId="0" fontId="20" fillId="20" borderId="27" xfId="2" applyFont="1" applyFill="1" applyBorder="1" applyAlignment="1">
      <alignment horizontal="center" vertical="center"/>
    </xf>
    <xf numFmtId="0" fontId="20" fillId="20" borderId="1" xfId="2" applyFont="1" applyFill="1" applyBorder="1" applyAlignment="1">
      <alignment horizontal="center" vertical="center"/>
    </xf>
    <xf numFmtId="0" fontId="22" fillId="20" borderId="27" xfId="1" applyFont="1" applyFill="1" applyBorder="1" applyAlignment="1">
      <alignment horizontal="center" vertical="center"/>
    </xf>
    <xf numFmtId="0" fontId="22" fillId="20" borderId="1" xfId="1" applyFont="1" applyFill="1" applyBorder="1" applyAlignment="1">
      <alignment horizontal="center" vertical="center"/>
    </xf>
    <xf numFmtId="0" fontId="22" fillId="20" borderId="28" xfId="1" applyFont="1" applyFill="1" applyBorder="1" applyAlignment="1">
      <alignment horizontal="center" vertical="center"/>
    </xf>
    <xf numFmtId="0" fontId="22" fillId="20" borderId="48" xfId="1" applyFont="1" applyFill="1" applyBorder="1" applyAlignment="1">
      <alignment horizontal="center" vertical="center"/>
    </xf>
    <xf numFmtId="0" fontId="22" fillId="21" borderId="24" xfId="1" applyFont="1" applyFill="1" applyBorder="1" applyAlignment="1">
      <alignment horizontal="center" vertical="center"/>
    </xf>
    <xf numFmtId="0" fontId="22" fillId="8" borderId="1" xfId="1" applyFont="1" applyFill="1" applyBorder="1" applyAlignment="1">
      <alignment horizontal="center" vertical="center"/>
    </xf>
    <xf numFmtId="0" fontId="20" fillId="22" borderId="27" xfId="2" applyFont="1" applyFill="1" applyBorder="1" applyAlignment="1">
      <alignment horizontal="center" vertical="center"/>
    </xf>
    <xf numFmtId="0" fontId="20" fillId="8" borderId="1" xfId="2" applyFont="1" applyFill="1" applyBorder="1" applyAlignment="1">
      <alignment horizontal="center" vertical="center"/>
    </xf>
    <xf numFmtId="0" fontId="22" fillId="21" borderId="1" xfId="1" applyFont="1" applyFill="1" applyBorder="1" applyAlignment="1">
      <alignment horizontal="center" vertical="center"/>
    </xf>
    <xf numFmtId="0" fontId="20" fillId="23" borderId="27" xfId="2" applyFont="1" applyFill="1" applyBorder="1" applyAlignment="1">
      <alignment horizontal="center" vertical="center" wrapText="1"/>
    </xf>
    <xf numFmtId="0" fontId="21" fillId="24" borderId="1" xfId="2" applyFont="1" applyFill="1" applyBorder="1" applyAlignment="1">
      <alignment horizontal="center" vertical="center"/>
    </xf>
    <xf numFmtId="0" fontId="22" fillId="24" borderId="27" xfId="1" applyFont="1" applyFill="1" applyBorder="1" applyAlignment="1">
      <alignment horizontal="center" vertical="center"/>
    </xf>
    <xf numFmtId="0" fontId="22" fillId="24" borderId="1" xfId="1" applyFont="1" applyFill="1" applyBorder="1" applyAlignment="1">
      <alignment horizontal="center" vertical="center"/>
    </xf>
    <xf numFmtId="0" fontId="22" fillId="24" borderId="28" xfId="1" applyFont="1" applyFill="1" applyBorder="1" applyAlignment="1">
      <alignment horizontal="center" vertical="center"/>
    </xf>
    <xf numFmtId="0" fontId="22" fillId="24" borderId="48" xfId="1" applyFont="1" applyFill="1" applyBorder="1" applyAlignment="1">
      <alignment horizontal="center" vertical="center"/>
    </xf>
    <xf numFmtId="0" fontId="22" fillId="25" borderId="24" xfId="1" applyFont="1" applyFill="1" applyBorder="1" applyAlignment="1">
      <alignment horizontal="center" vertical="center"/>
    </xf>
    <xf numFmtId="0" fontId="22" fillId="25" borderId="1" xfId="1" applyFont="1" applyFill="1" applyBorder="1" applyAlignment="1">
      <alignment horizontal="center" vertical="center"/>
    </xf>
    <xf numFmtId="0" fontId="20" fillId="26" borderId="27" xfId="2" applyFont="1" applyFill="1" applyBorder="1" applyAlignment="1">
      <alignment horizontal="center" vertical="center"/>
    </xf>
    <xf numFmtId="0" fontId="20" fillId="27" borderId="1" xfId="2" applyFont="1" applyFill="1" applyBorder="1" applyAlignment="1">
      <alignment horizontal="center" vertical="center"/>
    </xf>
    <xf numFmtId="1" fontId="22" fillId="27" borderId="27" xfId="1" applyNumberFormat="1" applyFont="1" applyFill="1" applyBorder="1" applyAlignment="1">
      <alignment horizontal="center" vertical="center"/>
    </xf>
    <xf numFmtId="0" fontId="22" fillId="27" borderId="1" xfId="1" applyFont="1" applyFill="1" applyBorder="1" applyAlignment="1">
      <alignment horizontal="center" vertical="center"/>
    </xf>
    <xf numFmtId="0" fontId="22" fillId="27" borderId="28" xfId="1" applyFont="1" applyFill="1" applyBorder="1" applyAlignment="1">
      <alignment horizontal="center" vertical="center"/>
    </xf>
    <xf numFmtId="0" fontId="22" fillId="27" borderId="27" xfId="1" applyFont="1" applyFill="1" applyBorder="1" applyAlignment="1">
      <alignment horizontal="center" vertical="center"/>
    </xf>
    <xf numFmtId="0" fontId="22" fillId="27" borderId="48" xfId="1" applyFont="1" applyFill="1" applyBorder="1" applyAlignment="1">
      <alignment horizontal="center" vertical="center"/>
    </xf>
    <xf numFmtId="0" fontId="22" fillId="28" borderId="24" xfId="1" applyFont="1" applyFill="1" applyBorder="1" applyAlignment="1">
      <alignment horizontal="center" vertical="center"/>
    </xf>
    <xf numFmtId="0" fontId="22" fillId="28" borderId="1" xfId="1" applyFont="1" applyFill="1" applyBorder="1" applyAlignment="1">
      <alignment horizontal="center" vertical="center"/>
    </xf>
    <xf numFmtId="0" fontId="20" fillId="29" borderId="27" xfId="2" applyFont="1" applyFill="1" applyBorder="1" applyAlignment="1">
      <alignment horizontal="center" vertical="center"/>
    </xf>
    <xf numFmtId="0" fontId="20" fillId="30" borderId="1" xfId="2" applyFont="1" applyFill="1" applyBorder="1" applyAlignment="1">
      <alignment horizontal="center" vertical="center"/>
    </xf>
    <xf numFmtId="1" fontId="22" fillId="30" borderId="27" xfId="1" applyNumberFormat="1" applyFont="1" applyFill="1" applyBorder="1" applyAlignment="1">
      <alignment horizontal="center" vertical="center"/>
    </xf>
    <xf numFmtId="0" fontId="22" fillId="30" borderId="1" xfId="1" applyFont="1" applyFill="1" applyBorder="1" applyAlignment="1">
      <alignment horizontal="center" vertical="center"/>
    </xf>
    <xf numFmtId="0" fontId="22" fillId="30" borderId="28" xfId="1" applyFont="1" applyFill="1" applyBorder="1" applyAlignment="1">
      <alignment horizontal="center" vertical="center"/>
    </xf>
    <xf numFmtId="0" fontId="22" fillId="30" borderId="27" xfId="1" applyFont="1" applyFill="1" applyBorder="1" applyAlignment="1">
      <alignment horizontal="center" vertical="center"/>
    </xf>
    <xf numFmtId="0" fontId="22" fillId="30" borderId="48" xfId="1" applyFont="1" applyFill="1" applyBorder="1" applyAlignment="1">
      <alignment horizontal="center" vertical="center"/>
    </xf>
    <xf numFmtId="0" fontId="22" fillId="31" borderId="24" xfId="1" applyFont="1" applyFill="1" applyBorder="1" applyAlignment="1">
      <alignment horizontal="center" vertical="center"/>
    </xf>
    <xf numFmtId="0" fontId="22" fillId="31" borderId="1" xfId="1" applyFont="1" applyFill="1" applyBorder="1" applyAlignment="1">
      <alignment horizontal="center" vertical="center"/>
    </xf>
    <xf numFmtId="0" fontId="21" fillId="27" borderId="1" xfId="2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24" fillId="4" borderId="50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25" fillId="4" borderId="50" xfId="0" applyFont="1" applyFill="1" applyBorder="1" applyAlignment="1">
      <alignment horizontal="left" vertical="center" wrapText="1"/>
    </xf>
    <xf numFmtId="0" fontId="26" fillId="15" borderId="37" xfId="0" applyFont="1" applyFill="1" applyBorder="1" applyAlignment="1">
      <alignment horizontal="center" vertical="center"/>
    </xf>
    <xf numFmtId="0" fontId="26" fillId="15" borderId="38" xfId="0" applyFont="1" applyFill="1" applyBorder="1" applyAlignment="1">
      <alignment horizontal="center" vertical="center"/>
    </xf>
    <xf numFmtId="0" fontId="1" fillId="9" borderId="33" xfId="0" applyFont="1" applyFill="1" applyBorder="1" applyAlignment="1">
      <alignment horizontal="center" vertical="center"/>
    </xf>
    <xf numFmtId="0" fontId="1" fillId="9" borderId="34" xfId="0" applyFont="1" applyFill="1" applyBorder="1" applyAlignment="1">
      <alignment horizontal="center" vertical="center"/>
    </xf>
    <xf numFmtId="0" fontId="1" fillId="9" borderId="35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3" borderId="31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8" borderId="5" xfId="0" applyFont="1" applyFill="1" applyBorder="1" applyAlignment="1">
      <alignment horizontal="center"/>
    </xf>
    <xf numFmtId="0" fontId="1" fillId="8" borderId="22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15" borderId="29" xfId="0" applyFont="1" applyFill="1" applyBorder="1" applyAlignment="1">
      <alignment horizontal="center" vertical="center"/>
    </xf>
    <xf numFmtId="0" fontId="7" fillId="15" borderId="31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22" xfId="0" applyFont="1" applyFill="1" applyBorder="1" applyAlignment="1">
      <alignment horizontal="center" vertical="center"/>
    </xf>
    <xf numFmtId="0" fontId="11" fillId="10" borderId="2" xfId="1" applyFont="1" applyFill="1" applyBorder="1" applyAlignment="1">
      <alignment horizontal="center"/>
    </xf>
    <xf numFmtId="0" fontId="14" fillId="10" borderId="9" xfId="1" applyFont="1" applyFill="1" applyBorder="1" applyAlignment="1">
      <alignment horizontal="center"/>
    </xf>
    <xf numFmtId="0" fontId="16" fillId="11" borderId="2" xfId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49" xfId="0" applyFont="1" applyFill="1" applyBorder="1" applyAlignment="1">
      <alignment horizontal="center" vertical="center" wrapText="1"/>
    </xf>
    <xf numFmtId="0" fontId="7" fillId="4" borderId="36" xfId="0" applyFont="1" applyFill="1" applyBorder="1" applyAlignment="1">
      <alignment horizontal="center" vertical="center" wrapText="1"/>
    </xf>
    <xf numFmtId="0" fontId="7" fillId="4" borderId="50" xfId="0" applyFont="1" applyFill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center" vertical="center" wrapText="1"/>
    </xf>
    <xf numFmtId="0" fontId="7" fillId="4" borderId="38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20" fillId="0" borderId="0" xfId="2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0" fillId="0" borderId="0" xfId="0"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0" borderId="0" xfId="0" applyFont="1"/>
    <xf numFmtId="0" fontId="3" fillId="15" borderId="0" xfId="0" applyFont="1" applyFill="1" applyBorder="1" applyAlignment="1">
      <alignment vertical="center" wrapText="1"/>
    </xf>
    <xf numFmtId="0" fontId="27" fillId="0" borderId="0" xfId="0" applyFont="1"/>
  </cellXfs>
  <cellStyles count="3">
    <cellStyle name="Excel Built-in Normal" xfId="1" xr:uid="{2EE9CFD4-AC81-4907-BF92-0D82FD0CC018}"/>
    <cellStyle name="Normal" xfId="0" builtinId="0"/>
    <cellStyle name="Normal_Manche Rennes" xfId="2" xr:uid="{5A8EFC1E-A03D-49AF-A01D-528F1F351DA9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22/11/relationships/FeaturePropertyBag" Target="featurePropertyBag/featurePropertyBag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133351</xdr:colOff>
      <xdr:row>0</xdr:row>
      <xdr:rowOff>70537</xdr:rowOff>
    </xdr:from>
    <xdr:to>
      <xdr:col>1</xdr:col>
      <xdr:colOff>685800</xdr:colOff>
      <xdr:row>3</xdr:row>
      <xdr:rowOff>100768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0CF6244-56C0-9268-452F-74AE707A25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1" y="70537"/>
          <a:ext cx="1285874" cy="8684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127855</xdr:rowOff>
    </xdr:from>
    <xdr:to>
      <xdr:col>3</xdr:col>
      <xdr:colOff>49261</xdr:colOff>
      <xdr:row>3</xdr:row>
      <xdr:rowOff>1209675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F327365-BFB3-7DFC-8DF3-390737180D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708880"/>
          <a:ext cx="1601836" cy="10818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11</xdr:row>
      <xdr:rowOff>47625</xdr:rowOff>
    </xdr:from>
    <xdr:to>
      <xdr:col>4</xdr:col>
      <xdr:colOff>561975</xdr:colOff>
      <xdr:row>13</xdr:row>
      <xdr:rowOff>152400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7590E83-4BCF-81FE-B8EE-B106D41FE553}"/>
            </a:ext>
          </a:extLst>
        </xdr:cNvPr>
        <xdr:cNvSpPr/>
      </xdr:nvSpPr>
      <xdr:spPr>
        <a:xfrm>
          <a:off x="1762125" y="2143125"/>
          <a:ext cx="1847850" cy="4857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 kern="1200"/>
        </a:p>
      </xdr:txBody>
    </xdr:sp>
    <xdr:clientData/>
  </xdr:twoCellAnchor>
  <xdr:twoCellAnchor>
    <xdr:from>
      <xdr:col>2</xdr:col>
      <xdr:colOff>133350</xdr:colOff>
      <xdr:row>17</xdr:row>
      <xdr:rowOff>47625</xdr:rowOff>
    </xdr:from>
    <xdr:to>
      <xdr:col>4</xdr:col>
      <xdr:colOff>523875</xdr:colOff>
      <xdr:row>21</xdr:row>
      <xdr:rowOff>66675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3BB86A1E-0B5B-47C0-BB3C-3CD7537141D0}"/>
            </a:ext>
          </a:extLst>
        </xdr:cNvPr>
        <xdr:cNvSpPr/>
      </xdr:nvSpPr>
      <xdr:spPr>
        <a:xfrm>
          <a:off x="1657350" y="3286125"/>
          <a:ext cx="1914525" cy="7810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 kern="1200"/>
        </a:p>
      </xdr:txBody>
    </xdr:sp>
    <xdr:clientData/>
  </xdr:twoCellAnchor>
  <xdr:twoCellAnchor editAs="oneCell">
    <xdr:from>
      <xdr:col>4</xdr:col>
      <xdr:colOff>256725</xdr:colOff>
      <xdr:row>0</xdr:row>
      <xdr:rowOff>95250</xdr:rowOff>
    </xdr:from>
    <xdr:to>
      <xdr:col>6</xdr:col>
      <xdr:colOff>523874</xdr:colOff>
      <xdr:row>6</xdr:row>
      <xdr:rowOff>161925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4CC6ADCD-E4C0-45B4-B75B-5A4468A276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4725" y="95250"/>
          <a:ext cx="1791149" cy="1209675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29</xdr:row>
      <xdr:rowOff>76200</xdr:rowOff>
    </xdr:from>
    <xdr:to>
      <xdr:col>6</xdr:col>
      <xdr:colOff>171450</xdr:colOff>
      <xdr:row>32</xdr:row>
      <xdr:rowOff>104775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6A5A1919-D25F-4B8F-8101-1CBE01582883}"/>
            </a:ext>
          </a:extLst>
        </xdr:cNvPr>
        <xdr:cNvSpPr/>
      </xdr:nvSpPr>
      <xdr:spPr>
        <a:xfrm>
          <a:off x="3810000" y="5600700"/>
          <a:ext cx="933450" cy="6000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 kern="1200"/>
        </a:p>
      </xdr:txBody>
    </xdr: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D79D4-C925-43B2-92CC-61329BBB5FD6}">
  <dimension ref="A1:P21"/>
  <sheetViews>
    <sheetView topLeftCell="A9" workbookViewId="0">
      <selection activeCell="B22" sqref="B22"/>
    </sheetView>
  </sheetViews>
  <sheetFormatPr baseColWidth="10" defaultRowHeight="15" x14ac:dyDescent="0.25"/>
  <cols>
    <col min="1" max="1" width="3" bestFit="1" customWidth="1"/>
    <col min="2" max="2" width="17.5703125" customWidth="1"/>
    <col min="3" max="3" width="17.42578125" bestFit="1" customWidth="1"/>
    <col min="4" max="4" width="6.5703125" style="3" customWidth="1"/>
    <col min="5" max="5" width="5.7109375" bestFit="1" customWidth="1"/>
    <col min="6" max="6" width="3.85546875" bestFit="1" customWidth="1"/>
    <col min="7" max="7" width="5.85546875" customWidth="1"/>
    <col min="8" max="8" width="5.7109375" bestFit="1" customWidth="1"/>
    <col min="9" max="9" width="3.85546875" style="3" bestFit="1" customWidth="1"/>
    <col min="10" max="10" width="6.42578125" style="3" customWidth="1"/>
    <col min="11" max="11" width="5.7109375" style="2" bestFit="1" customWidth="1"/>
    <col min="12" max="12" width="3.85546875" bestFit="1" customWidth="1"/>
    <col min="13" max="13" width="6.85546875" customWidth="1"/>
    <col min="14" max="14" width="6.7109375" customWidth="1"/>
    <col min="15" max="15" width="5.7109375" bestFit="1" customWidth="1"/>
    <col min="16" max="16" width="5" customWidth="1"/>
  </cols>
  <sheetData>
    <row r="1" spans="1:16" ht="27" thickBot="1" x14ac:dyDescent="0.3">
      <c r="B1" s="287" t="s">
        <v>51</v>
      </c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9"/>
    </row>
    <row r="2" spans="1:16" ht="3.75" customHeight="1" thickBot="1" x14ac:dyDescent="0.3"/>
    <row r="3" spans="1:16" ht="15.75" customHeight="1" thickBot="1" x14ac:dyDescent="0.3">
      <c r="B3" s="290" t="s">
        <v>3</v>
      </c>
      <c r="C3" s="290" t="s">
        <v>4</v>
      </c>
      <c r="D3" s="294" t="s">
        <v>0</v>
      </c>
      <c r="E3" s="295"/>
      <c r="F3" s="296"/>
      <c r="G3" s="297" t="s">
        <v>1</v>
      </c>
      <c r="H3" s="298"/>
      <c r="I3" s="299"/>
      <c r="J3" s="278" t="s">
        <v>2</v>
      </c>
      <c r="K3" s="279"/>
      <c r="L3" s="280"/>
      <c r="M3" s="292" t="s">
        <v>44</v>
      </c>
      <c r="N3" s="281" t="s">
        <v>46</v>
      </c>
      <c r="O3" s="283" t="s">
        <v>47</v>
      </c>
      <c r="P3" s="284"/>
    </row>
    <row r="4" spans="1:16" ht="31.5" customHeight="1" thickBot="1" x14ac:dyDescent="0.3">
      <c r="B4" s="291"/>
      <c r="C4" s="291"/>
      <c r="D4" s="26" t="s">
        <v>45</v>
      </c>
      <c r="E4" s="25" t="s">
        <v>41</v>
      </c>
      <c r="F4" s="27" t="s">
        <v>42</v>
      </c>
      <c r="G4" s="30" t="s">
        <v>45</v>
      </c>
      <c r="H4" s="29" t="s">
        <v>41</v>
      </c>
      <c r="I4" s="28" t="s">
        <v>43</v>
      </c>
      <c r="J4" s="33" t="s">
        <v>45</v>
      </c>
      <c r="K4" s="4" t="s">
        <v>41</v>
      </c>
      <c r="L4" s="5" t="s">
        <v>42</v>
      </c>
      <c r="M4" s="293"/>
      <c r="N4" s="282"/>
      <c r="O4" s="285"/>
      <c r="P4" s="286"/>
    </row>
    <row r="5" spans="1:16" ht="24" x14ac:dyDescent="0.25">
      <c r="A5" s="2">
        <v>1</v>
      </c>
      <c r="B5" s="34" t="s">
        <v>12</v>
      </c>
      <c r="C5" s="35" t="s">
        <v>31</v>
      </c>
      <c r="D5" s="117">
        <v>443</v>
      </c>
      <c r="E5" s="118">
        <v>2</v>
      </c>
      <c r="F5" s="119">
        <v>27</v>
      </c>
      <c r="G5" s="120">
        <v>446</v>
      </c>
      <c r="H5" s="121">
        <v>1</v>
      </c>
      <c r="I5" s="122">
        <v>30</v>
      </c>
      <c r="J5" s="123">
        <v>437</v>
      </c>
      <c r="K5" s="124">
        <v>1</v>
      </c>
      <c r="L5" s="125">
        <v>30</v>
      </c>
      <c r="M5" s="126">
        <f t="shared" ref="M5:M19" si="0">F5+I5+L5</f>
        <v>87</v>
      </c>
      <c r="N5" s="127">
        <f t="shared" ref="N5:N19" si="1">D5+G5+J5</f>
        <v>1326</v>
      </c>
      <c r="O5" s="128">
        <f t="shared" ref="O5:O16" si="2">IF(L5=0,"NC",RANK(M5,M$5:M$19))</f>
        <v>1</v>
      </c>
      <c r="P5" s="129" t="s">
        <v>49</v>
      </c>
    </row>
    <row r="6" spans="1:16" ht="24" x14ac:dyDescent="0.25">
      <c r="A6" s="2">
        <v>2</v>
      </c>
      <c r="B6" s="130" t="s">
        <v>20</v>
      </c>
      <c r="C6" s="131" t="s">
        <v>23</v>
      </c>
      <c r="D6" s="132">
        <v>444</v>
      </c>
      <c r="E6" s="133">
        <v>1</v>
      </c>
      <c r="F6" s="134">
        <v>30</v>
      </c>
      <c r="G6" s="135">
        <v>428</v>
      </c>
      <c r="H6" s="136">
        <v>3</v>
      </c>
      <c r="I6" s="134">
        <v>27</v>
      </c>
      <c r="J6" s="137">
        <v>425</v>
      </c>
      <c r="K6" s="138">
        <v>4</v>
      </c>
      <c r="L6" s="139">
        <v>24</v>
      </c>
      <c r="M6" s="140">
        <f t="shared" si="0"/>
        <v>81</v>
      </c>
      <c r="N6" s="141">
        <f t="shared" si="1"/>
        <v>1297</v>
      </c>
      <c r="O6" s="142">
        <f t="shared" si="2"/>
        <v>2</v>
      </c>
      <c r="P6" s="143" t="s">
        <v>50</v>
      </c>
    </row>
    <row r="7" spans="1:16" ht="24" x14ac:dyDescent="0.25">
      <c r="A7" s="2">
        <v>3</v>
      </c>
      <c r="B7" s="130" t="s">
        <v>20</v>
      </c>
      <c r="C7" s="131" t="s">
        <v>27</v>
      </c>
      <c r="D7" s="132">
        <v>393</v>
      </c>
      <c r="E7" s="133">
        <v>11</v>
      </c>
      <c r="F7" s="134">
        <v>13</v>
      </c>
      <c r="G7" s="135">
        <v>425</v>
      </c>
      <c r="H7" s="136">
        <v>4</v>
      </c>
      <c r="I7" s="134">
        <v>24</v>
      </c>
      <c r="J7" s="137">
        <v>430</v>
      </c>
      <c r="K7" s="138">
        <v>3</v>
      </c>
      <c r="L7" s="139">
        <v>27</v>
      </c>
      <c r="M7" s="140">
        <f t="shared" si="0"/>
        <v>64</v>
      </c>
      <c r="N7" s="141">
        <f t="shared" si="1"/>
        <v>1248</v>
      </c>
      <c r="O7" s="142">
        <f t="shared" si="2"/>
        <v>3</v>
      </c>
      <c r="P7" s="143" t="s">
        <v>50</v>
      </c>
    </row>
    <row r="8" spans="1:16" ht="24" x14ac:dyDescent="0.25">
      <c r="A8" s="2">
        <v>4</v>
      </c>
      <c r="B8" s="130" t="s">
        <v>20</v>
      </c>
      <c r="C8" s="131" t="s">
        <v>21</v>
      </c>
      <c r="D8" s="132">
        <v>412</v>
      </c>
      <c r="E8" s="133">
        <v>8</v>
      </c>
      <c r="F8" s="134">
        <v>19</v>
      </c>
      <c r="G8" s="135">
        <v>408</v>
      </c>
      <c r="H8" s="136">
        <v>10</v>
      </c>
      <c r="I8" s="134">
        <v>15</v>
      </c>
      <c r="J8" s="137">
        <v>416</v>
      </c>
      <c r="K8" s="138">
        <v>7</v>
      </c>
      <c r="L8" s="139">
        <v>21</v>
      </c>
      <c r="M8" s="140">
        <f t="shared" si="0"/>
        <v>55</v>
      </c>
      <c r="N8" s="141">
        <f t="shared" si="1"/>
        <v>1236</v>
      </c>
      <c r="O8" s="142">
        <f t="shared" si="2"/>
        <v>4</v>
      </c>
      <c r="P8" s="143" t="s">
        <v>50</v>
      </c>
    </row>
    <row r="9" spans="1:16" ht="24" x14ac:dyDescent="0.25">
      <c r="A9" s="2">
        <v>5</v>
      </c>
      <c r="B9" s="13" t="s">
        <v>9</v>
      </c>
      <c r="C9" s="6" t="s">
        <v>10</v>
      </c>
      <c r="D9" s="31">
        <v>426</v>
      </c>
      <c r="E9" s="32">
        <v>7</v>
      </c>
      <c r="F9" s="24">
        <v>21</v>
      </c>
      <c r="G9" s="168">
        <v>417</v>
      </c>
      <c r="H9" s="169">
        <v>6</v>
      </c>
      <c r="I9" s="24">
        <v>19</v>
      </c>
      <c r="J9" s="88">
        <v>363</v>
      </c>
      <c r="K9" s="170">
        <v>11</v>
      </c>
      <c r="L9" s="81">
        <v>13</v>
      </c>
      <c r="M9" s="171">
        <f t="shared" si="0"/>
        <v>53</v>
      </c>
      <c r="N9" s="172">
        <f t="shared" si="1"/>
        <v>1206</v>
      </c>
      <c r="O9" s="173">
        <f t="shared" si="2"/>
        <v>5</v>
      </c>
      <c r="P9" s="174" t="s">
        <v>50</v>
      </c>
    </row>
    <row r="10" spans="1:16" ht="24" x14ac:dyDescent="0.25">
      <c r="A10" s="2">
        <v>6</v>
      </c>
      <c r="B10" s="144" t="s">
        <v>15</v>
      </c>
      <c r="C10" s="145" t="s">
        <v>33</v>
      </c>
      <c r="D10" s="146">
        <v>404</v>
      </c>
      <c r="E10" s="147">
        <v>9</v>
      </c>
      <c r="F10" s="148">
        <v>17</v>
      </c>
      <c r="G10" s="149">
        <v>414</v>
      </c>
      <c r="H10" s="150">
        <v>7</v>
      </c>
      <c r="I10" s="148">
        <v>17</v>
      </c>
      <c r="J10" s="151">
        <v>410</v>
      </c>
      <c r="K10" s="152">
        <v>8</v>
      </c>
      <c r="L10" s="153">
        <v>19</v>
      </c>
      <c r="M10" s="154">
        <f t="shared" si="0"/>
        <v>53</v>
      </c>
      <c r="N10" s="155">
        <f t="shared" si="1"/>
        <v>1228</v>
      </c>
      <c r="O10" s="156">
        <f t="shared" si="2"/>
        <v>5</v>
      </c>
      <c r="P10" s="157" t="s">
        <v>50</v>
      </c>
    </row>
    <row r="11" spans="1:16" ht="24" x14ac:dyDescent="0.25">
      <c r="A11" s="2">
        <v>7</v>
      </c>
      <c r="B11" s="16" t="s">
        <v>5</v>
      </c>
      <c r="C11" s="12" t="s">
        <v>8</v>
      </c>
      <c r="D11" s="158">
        <v>427</v>
      </c>
      <c r="E11" s="159">
        <v>6</v>
      </c>
      <c r="F11" s="160">
        <v>24</v>
      </c>
      <c r="G11" s="161">
        <v>422</v>
      </c>
      <c r="H11" s="162">
        <v>5</v>
      </c>
      <c r="I11" s="160">
        <v>21</v>
      </c>
      <c r="J11" s="89">
        <v>263</v>
      </c>
      <c r="K11" s="163">
        <v>15</v>
      </c>
      <c r="L11" s="82">
        <v>5</v>
      </c>
      <c r="M11" s="164">
        <f t="shared" si="0"/>
        <v>50</v>
      </c>
      <c r="N11" s="165">
        <f t="shared" si="1"/>
        <v>1112</v>
      </c>
      <c r="O11" s="166">
        <f t="shared" si="2"/>
        <v>7</v>
      </c>
      <c r="P11" s="167" t="s">
        <v>50</v>
      </c>
    </row>
    <row r="12" spans="1:16" ht="24" x14ac:dyDescent="0.25">
      <c r="A12" s="2">
        <v>8</v>
      </c>
      <c r="B12" s="144" t="s">
        <v>15</v>
      </c>
      <c r="C12" s="145" t="s">
        <v>16</v>
      </c>
      <c r="D12" s="146">
        <v>396</v>
      </c>
      <c r="E12" s="147">
        <v>10</v>
      </c>
      <c r="F12" s="148">
        <v>15</v>
      </c>
      <c r="G12" s="149">
        <v>376</v>
      </c>
      <c r="H12" s="150">
        <v>12</v>
      </c>
      <c r="I12" s="148">
        <v>11</v>
      </c>
      <c r="J12" s="151">
        <v>385</v>
      </c>
      <c r="K12" s="152">
        <v>9</v>
      </c>
      <c r="L12" s="153">
        <v>17</v>
      </c>
      <c r="M12" s="154">
        <f t="shared" si="0"/>
        <v>43</v>
      </c>
      <c r="N12" s="155">
        <f t="shared" si="1"/>
        <v>1157</v>
      </c>
      <c r="O12" s="156">
        <f t="shared" si="2"/>
        <v>8</v>
      </c>
      <c r="P12" s="157" t="s">
        <v>50</v>
      </c>
    </row>
    <row r="13" spans="1:16" ht="24" x14ac:dyDescent="0.25">
      <c r="A13" s="2">
        <v>9</v>
      </c>
      <c r="B13" s="16" t="s">
        <v>5</v>
      </c>
      <c r="C13" s="12" t="s">
        <v>25</v>
      </c>
      <c r="D13" s="158">
        <v>384</v>
      </c>
      <c r="E13" s="159">
        <v>12</v>
      </c>
      <c r="F13" s="160">
        <v>11</v>
      </c>
      <c r="G13" s="161">
        <v>377</v>
      </c>
      <c r="H13" s="162">
        <v>11</v>
      </c>
      <c r="I13" s="160">
        <v>13</v>
      </c>
      <c r="J13" s="89">
        <v>362</v>
      </c>
      <c r="K13" s="163">
        <v>12</v>
      </c>
      <c r="L13" s="82">
        <v>11</v>
      </c>
      <c r="M13" s="164">
        <f t="shared" si="0"/>
        <v>35</v>
      </c>
      <c r="N13" s="165">
        <f t="shared" si="1"/>
        <v>1123</v>
      </c>
      <c r="O13" s="166">
        <f t="shared" si="2"/>
        <v>9</v>
      </c>
      <c r="P13" s="167" t="s">
        <v>50</v>
      </c>
    </row>
    <row r="14" spans="1:16" ht="24.75" thickBot="1" x14ac:dyDescent="0.3">
      <c r="A14" s="2">
        <v>10</v>
      </c>
      <c r="B14" s="16" t="s">
        <v>5</v>
      </c>
      <c r="C14" s="12" t="s">
        <v>39</v>
      </c>
      <c r="D14" s="158">
        <v>358</v>
      </c>
      <c r="E14" s="159">
        <v>14</v>
      </c>
      <c r="F14" s="160">
        <v>7</v>
      </c>
      <c r="G14" s="161">
        <v>365</v>
      </c>
      <c r="H14" s="162">
        <v>13</v>
      </c>
      <c r="I14" s="160">
        <v>9</v>
      </c>
      <c r="J14" s="89">
        <v>375</v>
      </c>
      <c r="K14" s="163">
        <v>10</v>
      </c>
      <c r="L14" s="82">
        <v>15</v>
      </c>
      <c r="M14" s="164">
        <f t="shared" si="0"/>
        <v>31</v>
      </c>
      <c r="N14" s="165">
        <f t="shared" si="1"/>
        <v>1098</v>
      </c>
      <c r="O14" s="166">
        <f t="shared" si="2"/>
        <v>10</v>
      </c>
      <c r="P14" s="167" t="s">
        <v>50</v>
      </c>
    </row>
    <row r="15" spans="1:16" ht="24.75" thickBot="1" x14ac:dyDescent="0.3">
      <c r="A15" s="2">
        <v>11</v>
      </c>
      <c r="B15" s="34" t="s">
        <v>12</v>
      </c>
      <c r="C15" s="35" t="s">
        <v>13</v>
      </c>
      <c r="D15" s="117">
        <v>366</v>
      </c>
      <c r="E15" s="118">
        <v>13</v>
      </c>
      <c r="F15" s="119">
        <v>9</v>
      </c>
      <c r="G15" s="120">
        <v>218</v>
      </c>
      <c r="H15" s="121">
        <v>15</v>
      </c>
      <c r="I15" s="122">
        <v>5</v>
      </c>
      <c r="J15" s="123">
        <v>353</v>
      </c>
      <c r="K15" s="124">
        <v>13</v>
      </c>
      <c r="L15" s="125">
        <v>9</v>
      </c>
      <c r="M15" s="126">
        <f t="shared" si="0"/>
        <v>23</v>
      </c>
      <c r="N15" s="127">
        <f t="shared" si="1"/>
        <v>937</v>
      </c>
      <c r="O15" s="128">
        <f t="shared" si="2"/>
        <v>11</v>
      </c>
      <c r="P15" s="129" t="s">
        <v>50</v>
      </c>
    </row>
    <row r="16" spans="1:16" ht="24" x14ac:dyDescent="0.25">
      <c r="A16" s="2">
        <v>12</v>
      </c>
      <c r="B16" s="34" t="s">
        <v>12</v>
      </c>
      <c r="C16" s="35" t="s">
        <v>18</v>
      </c>
      <c r="D16" s="117">
        <v>347</v>
      </c>
      <c r="E16" s="118">
        <v>15</v>
      </c>
      <c r="F16" s="119">
        <v>5</v>
      </c>
      <c r="G16" s="120">
        <v>335</v>
      </c>
      <c r="H16" s="121">
        <v>14</v>
      </c>
      <c r="I16" s="122">
        <v>7</v>
      </c>
      <c r="J16" s="123">
        <v>268</v>
      </c>
      <c r="K16" s="124">
        <v>14</v>
      </c>
      <c r="L16" s="125">
        <v>7</v>
      </c>
      <c r="M16" s="126">
        <f t="shared" si="0"/>
        <v>19</v>
      </c>
      <c r="N16" s="127">
        <f t="shared" si="1"/>
        <v>950</v>
      </c>
      <c r="O16" s="128">
        <f t="shared" si="2"/>
        <v>12</v>
      </c>
      <c r="P16" s="129" t="s">
        <v>50</v>
      </c>
    </row>
    <row r="17" spans="1:16" ht="18.75" customHeight="1" x14ac:dyDescent="0.25">
      <c r="A17" s="2">
        <v>13</v>
      </c>
      <c r="B17" s="130" t="s">
        <v>20</v>
      </c>
      <c r="C17" s="131" t="s">
        <v>37</v>
      </c>
      <c r="D17" s="132">
        <v>430</v>
      </c>
      <c r="E17" s="133">
        <v>4</v>
      </c>
      <c r="F17" s="134">
        <v>0</v>
      </c>
      <c r="G17" s="135">
        <v>412</v>
      </c>
      <c r="H17" s="136">
        <v>9</v>
      </c>
      <c r="I17" s="134">
        <v>0</v>
      </c>
      <c r="J17" s="137">
        <v>421</v>
      </c>
      <c r="K17" s="138">
        <v>6</v>
      </c>
      <c r="L17" s="139">
        <v>0</v>
      </c>
      <c r="M17" s="140">
        <f t="shared" si="0"/>
        <v>0</v>
      </c>
      <c r="N17" s="141">
        <f t="shared" si="1"/>
        <v>1263</v>
      </c>
      <c r="O17" s="276" t="s">
        <v>96</v>
      </c>
      <c r="P17" s="277"/>
    </row>
    <row r="18" spans="1:16" ht="18.75" customHeight="1" x14ac:dyDescent="0.25">
      <c r="A18" s="2">
        <v>14</v>
      </c>
      <c r="B18" s="130" t="s">
        <v>20</v>
      </c>
      <c r="C18" s="131" t="s">
        <v>29</v>
      </c>
      <c r="D18" s="132">
        <v>429</v>
      </c>
      <c r="E18" s="133">
        <v>5</v>
      </c>
      <c r="F18" s="134">
        <v>0</v>
      </c>
      <c r="G18" s="135">
        <v>413</v>
      </c>
      <c r="H18" s="136">
        <v>8</v>
      </c>
      <c r="I18" s="134">
        <v>0</v>
      </c>
      <c r="J18" s="137">
        <v>422</v>
      </c>
      <c r="K18" s="138">
        <v>5</v>
      </c>
      <c r="L18" s="139">
        <v>0</v>
      </c>
      <c r="M18" s="140">
        <f t="shared" si="0"/>
        <v>0</v>
      </c>
      <c r="N18" s="141">
        <f t="shared" si="1"/>
        <v>1264</v>
      </c>
      <c r="O18" s="276" t="s">
        <v>96</v>
      </c>
      <c r="P18" s="277"/>
    </row>
    <row r="19" spans="1:16" ht="18.75" customHeight="1" x14ac:dyDescent="0.25">
      <c r="A19" s="2">
        <v>15</v>
      </c>
      <c r="B19" s="130" t="s">
        <v>20</v>
      </c>
      <c r="C19" s="131" t="s">
        <v>35</v>
      </c>
      <c r="D19" s="132">
        <v>438</v>
      </c>
      <c r="E19" s="133">
        <v>3</v>
      </c>
      <c r="F19" s="134">
        <v>0</v>
      </c>
      <c r="G19" s="135">
        <v>434</v>
      </c>
      <c r="H19" s="136">
        <v>2</v>
      </c>
      <c r="I19" s="134">
        <v>0</v>
      </c>
      <c r="J19" s="137">
        <v>435</v>
      </c>
      <c r="K19" s="138">
        <v>2</v>
      </c>
      <c r="L19" s="139">
        <v>0</v>
      </c>
      <c r="M19" s="140">
        <f t="shared" si="0"/>
        <v>0</v>
      </c>
      <c r="N19" s="141">
        <f t="shared" si="1"/>
        <v>1307</v>
      </c>
      <c r="O19" s="276" t="s">
        <v>96</v>
      </c>
      <c r="P19" s="277"/>
    </row>
    <row r="21" spans="1:16" x14ac:dyDescent="0.25">
      <c r="B21" s="1" t="s">
        <v>114</v>
      </c>
    </row>
  </sheetData>
  <sortState xmlns:xlrd2="http://schemas.microsoft.com/office/spreadsheetml/2017/richdata2" ref="B5:O19">
    <sortCondition ref="O5:O19"/>
    <sortCondition ref="N5:N19"/>
  </sortState>
  <mergeCells count="12">
    <mergeCell ref="B1:P1"/>
    <mergeCell ref="B3:B4"/>
    <mergeCell ref="C3:C4"/>
    <mergeCell ref="M3:M4"/>
    <mergeCell ref="D3:F3"/>
    <mergeCell ref="G3:I3"/>
    <mergeCell ref="O19:P19"/>
    <mergeCell ref="J3:L3"/>
    <mergeCell ref="N3:N4"/>
    <mergeCell ref="O3:P4"/>
    <mergeCell ref="O17:P17"/>
    <mergeCell ref="O18:P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8CC31-98B2-4D3A-8FB8-16AB167ED13C}">
  <dimension ref="A1:O21"/>
  <sheetViews>
    <sheetView topLeftCell="A8" workbookViewId="0">
      <selection activeCell="E24" sqref="E24"/>
    </sheetView>
  </sheetViews>
  <sheetFormatPr baseColWidth="10" defaultRowHeight="15" x14ac:dyDescent="0.25"/>
  <cols>
    <col min="1" max="1" width="17.140625" customWidth="1"/>
    <col min="2" max="2" width="17.42578125" bestFit="1" customWidth="1"/>
    <col min="3" max="3" width="6.140625" customWidth="1"/>
    <col min="4" max="4" width="5.7109375" bestFit="1" customWidth="1"/>
    <col min="5" max="5" width="3.85546875" bestFit="1" customWidth="1"/>
    <col min="6" max="6" width="6" customWidth="1"/>
    <col min="7" max="7" width="5.7109375" bestFit="1" customWidth="1"/>
    <col min="8" max="8" width="3.85546875" bestFit="1" customWidth="1"/>
    <col min="9" max="9" width="6.140625" customWidth="1"/>
    <col min="10" max="10" width="5.7109375" bestFit="1" customWidth="1"/>
    <col min="11" max="11" width="3.85546875" bestFit="1" customWidth="1"/>
    <col min="12" max="12" width="6" customWidth="1"/>
    <col min="13" max="13" width="7.5703125" customWidth="1"/>
    <col min="14" max="14" width="4" customWidth="1"/>
    <col min="15" max="15" width="4.7109375" bestFit="1" customWidth="1"/>
  </cols>
  <sheetData>
    <row r="1" spans="1:15" ht="27" thickBot="1" x14ac:dyDescent="0.3">
      <c r="A1" s="287" t="s">
        <v>52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9"/>
    </row>
    <row r="2" spans="1:15" ht="15.75" thickBot="1" x14ac:dyDescent="0.3"/>
    <row r="3" spans="1:15" ht="15.75" thickBot="1" x14ac:dyDescent="0.3">
      <c r="A3" s="290" t="s">
        <v>3</v>
      </c>
      <c r="B3" s="290" t="s">
        <v>4</v>
      </c>
      <c r="C3" s="304" t="s">
        <v>0</v>
      </c>
      <c r="D3" s="305"/>
      <c r="E3" s="306"/>
      <c r="F3" s="307" t="s">
        <v>1</v>
      </c>
      <c r="G3" s="308"/>
      <c r="H3" s="309"/>
      <c r="I3" s="278" t="s">
        <v>2</v>
      </c>
      <c r="J3" s="279"/>
      <c r="K3" s="280"/>
      <c r="L3" s="292" t="s">
        <v>44</v>
      </c>
      <c r="M3" s="281" t="s">
        <v>46</v>
      </c>
      <c r="N3" s="283" t="s">
        <v>47</v>
      </c>
      <c r="O3" s="284"/>
    </row>
    <row r="4" spans="1:15" ht="33" customHeight="1" thickBot="1" x14ac:dyDescent="0.3">
      <c r="A4" s="291"/>
      <c r="B4" s="291"/>
      <c r="C4" s="53" t="s">
        <v>45</v>
      </c>
      <c r="D4" s="25" t="s">
        <v>41</v>
      </c>
      <c r="E4" s="27" t="s">
        <v>42</v>
      </c>
      <c r="F4" s="54" t="s">
        <v>45</v>
      </c>
      <c r="G4" s="29" t="s">
        <v>41</v>
      </c>
      <c r="H4" s="28" t="s">
        <v>43</v>
      </c>
      <c r="I4" s="55" t="s">
        <v>45</v>
      </c>
      <c r="J4" s="4" t="s">
        <v>41</v>
      </c>
      <c r="K4" s="5" t="s">
        <v>42</v>
      </c>
      <c r="L4" s="293"/>
      <c r="M4" s="282"/>
      <c r="N4" s="285"/>
      <c r="O4" s="286"/>
    </row>
    <row r="5" spans="1:15" ht="24.75" thickBot="1" x14ac:dyDescent="0.3">
      <c r="A5" s="34" t="s">
        <v>12</v>
      </c>
      <c r="B5" s="35" t="s">
        <v>31</v>
      </c>
      <c r="C5" s="117">
        <v>419</v>
      </c>
      <c r="D5" s="118">
        <v>1</v>
      </c>
      <c r="E5" s="119">
        <v>30</v>
      </c>
      <c r="F5" s="120">
        <v>431</v>
      </c>
      <c r="G5" s="175">
        <v>1</v>
      </c>
      <c r="H5" s="122">
        <v>30</v>
      </c>
      <c r="I5" s="123">
        <v>467</v>
      </c>
      <c r="J5" s="124">
        <v>1</v>
      </c>
      <c r="K5" s="125">
        <v>30</v>
      </c>
      <c r="L5" s="126">
        <f>E5+H5+K5</f>
        <v>90</v>
      </c>
      <c r="M5" s="127">
        <f>C5+F5+I5</f>
        <v>1317</v>
      </c>
      <c r="N5" s="181">
        <f>IF(K5=0,"NC",RANK(L5,L$5:L$19))</f>
        <v>1</v>
      </c>
      <c r="O5" s="182" t="s">
        <v>49</v>
      </c>
    </row>
    <row r="6" spans="1:15" ht="24.75" thickBot="1" x14ac:dyDescent="0.3">
      <c r="A6" s="130" t="s">
        <v>20</v>
      </c>
      <c r="B6" s="131" t="s">
        <v>23</v>
      </c>
      <c r="C6" s="132">
        <v>402</v>
      </c>
      <c r="D6" s="133">
        <v>3</v>
      </c>
      <c r="E6" s="134">
        <v>27</v>
      </c>
      <c r="F6" s="135">
        <v>407</v>
      </c>
      <c r="G6" s="133">
        <v>4</v>
      </c>
      <c r="H6" s="134">
        <v>24</v>
      </c>
      <c r="I6" s="137">
        <v>439</v>
      </c>
      <c r="J6" s="138">
        <v>2</v>
      </c>
      <c r="K6" s="139">
        <v>27</v>
      </c>
      <c r="L6" s="185">
        <f t="shared" ref="L6:L19" si="0">E6+H6+K6</f>
        <v>78</v>
      </c>
      <c r="M6" s="186">
        <f t="shared" ref="M6:M19" si="1">C6+F6+I6</f>
        <v>1248</v>
      </c>
      <c r="N6" s="187">
        <f>IF(K6=0,"NC",RANK(L6,L$5:L$19))</f>
        <v>2</v>
      </c>
      <c r="O6" s="188" t="s">
        <v>50</v>
      </c>
    </row>
    <row r="7" spans="1:15" ht="24.75" thickBot="1" x14ac:dyDescent="0.3">
      <c r="A7" s="130" t="s">
        <v>20</v>
      </c>
      <c r="B7" s="131" t="s">
        <v>27</v>
      </c>
      <c r="C7" s="132">
        <v>364</v>
      </c>
      <c r="D7" s="133">
        <v>7</v>
      </c>
      <c r="E7" s="134">
        <v>17</v>
      </c>
      <c r="F7" s="135">
        <v>403</v>
      </c>
      <c r="G7" s="133">
        <v>5</v>
      </c>
      <c r="H7" s="134">
        <v>21</v>
      </c>
      <c r="I7" s="137">
        <v>434</v>
      </c>
      <c r="J7" s="138">
        <v>5</v>
      </c>
      <c r="K7" s="139">
        <v>19</v>
      </c>
      <c r="L7" s="185">
        <f t="shared" si="0"/>
        <v>57</v>
      </c>
      <c r="M7" s="186">
        <f t="shared" si="1"/>
        <v>1201</v>
      </c>
      <c r="N7" s="187">
        <f t="shared" ref="N7:N16" si="2">IF(K7=0,"NC",RANK(L7,L$5:L$19))</f>
        <v>5</v>
      </c>
      <c r="O7" s="188" t="s">
        <v>50</v>
      </c>
    </row>
    <row r="8" spans="1:15" ht="24.75" thickBot="1" x14ac:dyDescent="0.3">
      <c r="A8" s="130" t="s">
        <v>20</v>
      </c>
      <c r="B8" s="131" t="s">
        <v>21</v>
      </c>
      <c r="C8" s="132">
        <v>375</v>
      </c>
      <c r="D8" s="133">
        <v>5</v>
      </c>
      <c r="E8" s="134">
        <v>21</v>
      </c>
      <c r="F8" s="135">
        <v>328</v>
      </c>
      <c r="G8" s="133">
        <v>9</v>
      </c>
      <c r="H8" s="134">
        <v>13</v>
      </c>
      <c r="I8" s="137">
        <v>401</v>
      </c>
      <c r="J8" s="138">
        <v>8</v>
      </c>
      <c r="K8" s="139">
        <v>15</v>
      </c>
      <c r="L8" s="185">
        <f t="shared" si="0"/>
        <v>49</v>
      </c>
      <c r="M8" s="186">
        <f t="shared" si="1"/>
        <v>1104</v>
      </c>
      <c r="N8" s="187">
        <f t="shared" si="2"/>
        <v>7</v>
      </c>
      <c r="O8" s="188" t="s">
        <v>50</v>
      </c>
    </row>
    <row r="9" spans="1:15" ht="24.75" thickBot="1" x14ac:dyDescent="0.3">
      <c r="A9" s="13" t="s">
        <v>9</v>
      </c>
      <c r="B9" s="6" t="s">
        <v>10</v>
      </c>
      <c r="C9" s="31">
        <v>360</v>
      </c>
      <c r="D9" s="32">
        <v>8</v>
      </c>
      <c r="E9" s="24">
        <v>15</v>
      </c>
      <c r="F9" s="168">
        <v>413</v>
      </c>
      <c r="G9" s="32">
        <v>2</v>
      </c>
      <c r="H9" s="24">
        <v>27</v>
      </c>
      <c r="I9" s="88">
        <v>436</v>
      </c>
      <c r="J9" s="170">
        <v>3</v>
      </c>
      <c r="K9" s="81">
        <v>24</v>
      </c>
      <c r="L9" s="204">
        <f t="shared" si="0"/>
        <v>66</v>
      </c>
      <c r="M9" s="205">
        <f t="shared" si="1"/>
        <v>1209</v>
      </c>
      <c r="N9" s="206">
        <f t="shared" si="2"/>
        <v>3</v>
      </c>
      <c r="O9" s="207" t="s">
        <v>50</v>
      </c>
    </row>
    <row r="10" spans="1:15" ht="24.75" thickBot="1" x14ac:dyDescent="0.3">
      <c r="A10" s="15" t="s">
        <v>15</v>
      </c>
      <c r="B10" s="8" t="s">
        <v>33</v>
      </c>
      <c r="C10" s="195">
        <v>392</v>
      </c>
      <c r="D10" s="196">
        <v>4</v>
      </c>
      <c r="E10" s="197">
        <v>24</v>
      </c>
      <c r="F10" s="198">
        <v>392</v>
      </c>
      <c r="G10" s="196">
        <v>6</v>
      </c>
      <c r="H10" s="197">
        <v>19</v>
      </c>
      <c r="I10" s="87">
        <v>436</v>
      </c>
      <c r="J10" s="199">
        <v>4</v>
      </c>
      <c r="K10" s="80">
        <v>21</v>
      </c>
      <c r="L10" s="200">
        <f t="shared" si="0"/>
        <v>64</v>
      </c>
      <c r="M10" s="201">
        <f t="shared" si="1"/>
        <v>1220</v>
      </c>
      <c r="N10" s="202">
        <f t="shared" si="2"/>
        <v>4</v>
      </c>
      <c r="O10" s="203" t="s">
        <v>50</v>
      </c>
    </row>
    <row r="11" spans="1:15" ht="24.75" thickBot="1" x14ac:dyDescent="0.3">
      <c r="A11" s="16" t="s">
        <v>5</v>
      </c>
      <c r="B11" s="12" t="s">
        <v>8</v>
      </c>
      <c r="C11" s="158"/>
      <c r="D11" s="159"/>
      <c r="E11" s="160"/>
      <c r="F11" s="161"/>
      <c r="G11" s="159"/>
      <c r="H11" s="160"/>
      <c r="I11" s="89"/>
      <c r="J11" s="163"/>
      <c r="K11" s="82"/>
      <c r="L11" s="193">
        <f t="shared" si="0"/>
        <v>0</v>
      </c>
      <c r="M11" s="194">
        <f t="shared" si="1"/>
        <v>0</v>
      </c>
      <c r="N11" s="300" t="str">
        <f t="shared" si="2"/>
        <v>NC</v>
      </c>
      <c r="O11" s="301"/>
    </row>
    <row r="12" spans="1:15" ht="24.75" thickBot="1" x14ac:dyDescent="0.3">
      <c r="A12" s="15" t="s">
        <v>15</v>
      </c>
      <c r="B12" s="8" t="s">
        <v>16</v>
      </c>
      <c r="C12" s="195">
        <v>209</v>
      </c>
      <c r="D12" s="196">
        <v>10</v>
      </c>
      <c r="E12" s="197">
        <v>11</v>
      </c>
      <c r="F12" s="198">
        <v>238</v>
      </c>
      <c r="G12" s="196">
        <v>10</v>
      </c>
      <c r="H12" s="197">
        <v>11</v>
      </c>
      <c r="I12" s="87">
        <v>344</v>
      </c>
      <c r="J12" s="199">
        <v>10</v>
      </c>
      <c r="K12" s="80">
        <v>11</v>
      </c>
      <c r="L12" s="200">
        <f t="shared" si="0"/>
        <v>33</v>
      </c>
      <c r="M12" s="201">
        <f t="shared" si="1"/>
        <v>791</v>
      </c>
      <c r="N12" s="202">
        <f t="shared" si="2"/>
        <v>9</v>
      </c>
      <c r="O12" s="203" t="s">
        <v>50</v>
      </c>
    </row>
    <row r="13" spans="1:15" ht="24.75" thickBot="1" x14ac:dyDescent="0.3">
      <c r="A13" s="16" t="s">
        <v>5</v>
      </c>
      <c r="B13" s="12" t="s">
        <v>25</v>
      </c>
      <c r="C13" s="158"/>
      <c r="D13" s="159"/>
      <c r="E13" s="160"/>
      <c r="F13" s="161"/>
      <c r="G13" s="159"/>
      <c r="H13" s="160"/>
      <c r="I13" s="89"/>
      <c r="J13" s="163"/>
      <c r="K13" s="82"/>
      <c r="L13" s="193">
        <f t="shared" si="0"/>
        <v>0</v>
      </c>
      <c r="M13" s="194">
        <f t="shared" si="1"/>
        <v>0</v>
      </c>
      <c r="N13" s="300" t="str">
        <f t="shared" si="2"/>
        <v>NC</v>
      </c>
      <c r="O13" s="301"/>
    </row>
    <row r="14" spans="1:15" ht="24.75" thickBot="1" x14ac:dyDescent="0.3">
      <c r="A14" s="16" t="s">
        <v>5</v>
      </c>
      <c r="B14" s="12" t="s">
        <v>39</v>
      </c>
      <c r="C14" s="158"/>
      <c r="D14" s="159"/>
      <c r="E14" s="160"/>
      <c r="F14" s="161"/>
      <c r="G14" s="159"/>
      <c r="H14" s="160"/>
      <c r="I14" s="89"/>
      <c r="J14" s="163"/>
      <c r="K14" s="82"/>
      <c r="L14" s="193">
        <f t="shared" si="0"/>
        <v>0</v>
      </c>
      <c r="M14" s="194">
        <f t="shared" si="1"/>
        <v>0</v>
      </c>
      <c r="N14" s="300" t="str">
        <f t="shared" si="2"/>
        <v>NC</v>
      </c>
      <c r="O14" s="301"/>
    </row>
    <row r="15" spans="1:15" ht="24.75" thickBot="1" x14ac:dyDescent="0.3">
      <c r="A15" s="14" t="s">
        <v>12</v>
      </c>
      <c r="B15" s="7" t="s">
        <v>13</v>
      </c>
      <c r="C15" s="176">
        <v>373</v>
      </c>
      <c r="D15" s="177">
        <v>6</v>
      </c>
      <c r="E15" s="178">
        <v>19</v>
      </c>
      <c r="F15" s="179">
        <v>366</v>
      </c>
      <c r="G15" s="177">
        <v>7</v>
      </c>
      <c r="H15" s="178">
        <v>17</v>
      </c>
      <c r="I15" s="90">
        <v>416</v>
      </c>
      <c r="J15" s="180">
        <v>7</v>
      </c>
      <c r="K15" s="79">
        <v>17</v>
      </c>
      <c r="L15" s="126">
        <f t="shared" si="0"/>
        <v>53</v>
      </c>
      <c r="M15" s="127">
        <f t="shared" si="1"/>
        <v>1155</v>
      </c>
      <c r="N15" s="183">
        <f t="shared" si="2"/>
        <v>6</v>
      </c>
      <c r="O15" s="184" t="s">
        <v>50</v>
      </c>
    </row>
    <row r="16" spans="1:15" ht="24.75" thickBot="1" x14ac:dyDescent="0.3">
      <c r="A16" s="14" t="s">
        <v>12</v>
      </c>
      <c r="B16" s="7" t="s">
        <v>18</v>
      </c>
      <c r="C16" s="176">
        <v>313</v>
      </c>
      <c r="D16" s="177">
        <v>9</v>
      </c>
      <c r="E16" s="178">
        <v>13</v>
      </c>
      <c r="F16" s="179">
        <v>338</v>
      </c>
      <c r="G16" s="177">
        <v>8</v>
      </c>
      <c r="H16" s="178">
        <v>15</v>
      </c>
      <c r="I16" s="90">
        <v>377</v>
      </c>
      <c r="J16" s="180">
        <v>9</v>
      </c>
      <c r="K16" s="79">
        <v>13</v>
      </c>
      <c r="L16" s="126">
        <f t="shared" si="0"/>
        <v>41</v>
      </c>
      <c r="M16" s="127">
        <f t="shared" si="1"/>
        <v>1028</v>
      </c>
      <c r="N16" s="183">
        <f t="shared" si="2"/>
        <v>8</v>
      </c>
      <c r="O16" s="184" t="s">
        <v>50</v>
      </c>
    </row>
    <row r="17" spans="1:15" ht="24.75" thickBot="1" x14ac:dyDescent="0.3">
      <c r="A17" s="130" t="s">
        <v>20</v>
      </c>
      <c r="B17" s="131" t="s">
        <v>37</v>
      </c>
      <c r="C17" s="132"/>
      <c r="D17" s="133"/>
      <c r="E17" s="134"/>
      <c r="F17" s="135"/>
      <c r="G17" s="133"/>
      <c r="H17" s="134"/>
      <c r="I17" s="137"/>
      <c r="J17" s="138"/>
      <c r="K17" s="139"/>
      <c r="L17" s="185">
        <f t="shared" si="0"/>
        <v>0</v>
      </c>
      <c r="M17" s="186">
        <f t="shared" si="1"/>
        <v>0</v>
      </c>
      <c r="N17" s="302" t="str">
        <f>IF(K17=0,"NC",RANK(L17,L$7:L$21))</f>
        <v>NC</v>
      </c>
      <c r="O17" s="303"/>
    </row>
    <row r="18" spans="1:15" ht="24.75" thickBot="1" x14ac:dyDescent="0.3">
      <c r="A18" s="130" t="s">
        <v>20</v>
      </c>
      <c r="B18" s="131" t="s">
        <v>29</v>
      </c>
      <c r="C18" s="132"/>
      <c r="D18" s="133"/>
      <c r="E18" s="134"/>
      <c r="F18" s="135"/>
      <c r="G18" s="133"/>
      <c r="H18" s="134"/>
      <c r="I18" s="137"/>
      <c r="J18" s="138"/>
      <c r="K18" s="139"/>
      <c r="L18" s="185">
        <f t="shared" si="0"/>
        <v>0</v>
      </c>
      <c r="M18" s="186">
        <f t="shared" si="1"/>
        <v>0</v>
      </c>
      <c r="N18" s="302" t="str">
        <f>IF(K18=0,"NC",RANK(L18,L$7:L$21))</f>
        <v>NC</v>
      </c>
      <c r="O18" s="303"/>
    </row>
    <row r="19" spans="1:15" ht="24.75" thickBot="1" x14ac:dyDescent="0.3">
      <c r="A19" s="130" t="s">
        <v>20</v>
      </c>
      <c r="B19" s="131" t="s">
        <v>35</v>
      </c>
      <c r="C19" s="189">
        <v>404</v>
      </c>
      <c r="D19" s="190">
        <v>2</v>
      </c>
      <c r="E19" s="191">
        <v>0</v>
      </c>
      <c r="F19" s="192">
        <v>408</v>
      </c>
      <c r="G19" s="190">
        <v>3</v>
      </c>
      <c r="H19" s="191">
        <v>0</v>
      </c>
      <c r="I19" s="137">
        <v>418</v>
      </c>
      <c r="J19" s="138">
        <v>6</v>
      </c>
      <c r="K19" s="139">
        <v>0</v>
      </c>
      <c r="L19" s="185">
        <f t="shared" si="0"/>
        <v>0</v>
      </c>
      <c r="M19" s="186">
        <f t="shared" si="1"/>
        <v>1230</v>
      </c>
      <c r="N19" s="302" t="str">
        <f>IF(K19=0,"NC",RANK(L19,L$7:L$21))</f>
        <v>NC</v>
      </c>
      <c r="O19" s="303"/>
    </row>
    <row r="21" spans="1:15" ht="15.75" x14ac:dyDescent="0.25">
      <c r="A21" s="344" t="s">
        <v>115</v>
      </c>
    </row>
  </sheetData>
  <mergeCells count="15">
    <mergeCell ref="N17:O17"/>
    <mergeCell ref="N18:O18"/>
    <mergeCell ref="N19:O19"/>
    <mergeCell ref="A3:A4"/>
    <mergeCell ref="B3:B4"/>
    <mergeCell ref="C3:E3"/>
    <mergeCell ref="F3:H3"/>
    <mergeCell ref="I3:K3"/>
    <mergeCell ref="A1:O1"/>
    <mergeCell ref="N13:O13"/>
    <mergeCell ref="N14:O14"/>
    <mergeCell ref="N11:O11"/>
    <mergeCell ref="L3:L4"/>
    <mergeCell ref="M3:M4"/>
    <mergeCell ref="N3:O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54471-52A1-4548-BB85-0326C060DDB0}">
  <dimension ref="A1:Q20"/>
  <sheetViews>
    <sheetView workbookViewId="0">
      <selection activeCell="P14" sqref="P14"/>
    </sheetView>
  </sheetViews>
  <sheetFormatPr baseColWidth="10" defaultRowHeight="15" x14ac:dyDescent="0.25"/>
  <cols>
    <col min="1" max="1" width="16.28515625" bestFit="1" customWidth="1"/>
    <col min="2" max="2" width="18.7109375" bestFit="1" customWidth="1"/>
    <col min="3" max="3" width="8.28515625" customWidth="1"/>
    <col min="4" max="4" width="7.28515625" customWidth="1"/>
    <col min="5" max="5" width="6.5703125" bestFit="1" customWidth="1"/>
    <col min="6" max="6" width="7.28515625" bestFit="1" customWidth="1"/>
    <col min="7" max="7" width="6.7109375" customWidth="1"/>
    <col min="8" max="8" width="6.5703125" bestFit="1" customWidth="1"/>
    <col min="9" max="9" width="7.28515625" bestFit="1" customWidth="1"/>
    <col min="10" max="10" width="7.42578125" customWidth="1"/>
    <col min="11" max="11" width="6.5703125" bestFit="1" customWidth="1"/>
    <col min="12" max="12" width="6.140625" bestFit="1" customWidth="1"/>
    <col min="13" max="13" width="6.5703125" bestFit="1" customWidth="1"/>
    <col min="14" max="14" width="6.5703125" customWidth="1"/>
    <col min="15" max="15" width="6.7109375" customWidth="1"/>
  </cols>
  <sheetData>
    <row r="1" spans="1:17" ht="15.75" thickBot="1" x14ac:dyDescent="0.3"/>
    <row r="2" spans="1:17" ht="21" thickBot="1" x14ac:dyDescent="0.35">
      <c r="A2" s="310" t="s">
        <v>55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62"/>
      <c r="Q2" s="63"/>
    </row>
    <row r="3" spans="1:17" ht="15.75" thickBot="1" x14ac:dyDescent="0.3">
      <c r="A3" s="64"/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65"/>
      <c r="Q3" s="64"/>
    </row>
    <row r="4" spans="1:17" ht="16.5" thickBot="1" x14ac:dyDescent="0.3">
      <c r="A4" s="312" t="s">
        <v>82</v>
      </c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65"/>
      <c r="Q4" s="64"/>
    </row>
    <row r="5" spans="1:17" ht="60.75" customHeight="1" thickBot="1" x14ac:dyDescent="0.3">
      <c r="A5" s="66" t="s">
        <v>56</v>
      </c>
      <c r="B5" s="67" t="s">
        <v>57</v>
      </c>
      <c r="C5" s="68" t="s">
        <v>77</v>
      </c>
      <c r="D5" s="69" t="s">
        <v>58</v>
      </c>
      <c r="E5" s="70" t="s">
        <v>78</v>
      </c>
      <c r="F5" s="71" t="s">
        <v>79</v>
      </c>
      <c r="G5" s="69" t="s">
        <v>58</v>
      </c>
      <c r="H5" s="69" t="s">
        <v>78</v>
      </c>
      <c r="I5" s="72" t="s">
        <v>80</v>
      </c>
      <c r="J5" s="69" t="s">
        <v>58</v>
      </c>
      <c r="K5" s="69" t="s">
        <v>78</v>
      </c>
      <c r="L5" s="84" t="s">
        <v>46</v>
      </c>
      <c r="M5" s="73" t="s">
        <v>81</v>
      </c>
      <c r="N5" s="74" t="s">
        <v>97</v>
      </c>
      <c r="O5" s="70" t="s">
        <v>98</v>
      </c>
      <c r="P5" s="75"/>
      <c r="Q5" s="75"/>
    </row>
    <row r="6" spans="1:17" x14ac:dyDescent="0.25">
      <c r="A6" s="208" t="s">
        <v>59</v>
      </c>
      <c r="B6" s="209" t="s">
        <v>60</v>
      </c>
      <c r="C6" s="210">
        <v>497</v>
      </c>
      <c r="D6" s="211">
        <v>6</v>
      </c>
      <c r="E6" s="212">
        <v>19</v>
      </c>
      <c r="F6" s="210">
        <v>497</v>
      </c>
      <c r="G6" s="211">
        <v>2</v>
      </c>
      <c r="H6" s="212">
        <v>27</v>
      </c>
      <c r="I6" s="210">
        <v>483</v>
      </c>
      <c r="J6" s="211">
        <v>6</v>
      </c>
      <c r="K6" s="212">
        <v>19</v>
      </c>
      <c r="L6" s="213">
        <f>C6+F6+I6</f>
        <v>1477</v>
      </c>
      <c r="M6" s="214">
        <v>65</v>
      </c>
      <c r="N6" s="215">
        <v>3</v>
      </c>
      <c r="O6" s="212">
        <v>5</v>
      </c>
      <c r="P6" s="76"/>
      <c r="Q6" s="77"/>
    </row>
    <row r="7" spans="1:17" x14ac:dyDescent="0.25">
      <c r="A7" s="241" t="s">
        <v>61</v>
      </c>
      <c r="B7" s="242" t="s">
        <v>62</v>
      </c>
      <c r="C7" s="243">
        <v>494</v>
      </c>
      <c r="D7" s="244">
        <v>7</v>
      </c>
      <c r="E7" s="245">
        <v>17</v>
      </c>
      <c r="F7" s="243">
        <v>484</v>
      </c>
      <c r="G7" s="244">
        <v>4</v>
      </c>
      <c r="H7" s="245">
        <v>24</v>
      </c>
      <c r="I7" s="243">
        <v>485</v>
      </c>
      <c r="J7" s="244">
        <v>4</v>
      </c>
      <c r="K7" s="245">
        <v>21</v>
      </c>
      <c r="L7" s="246">
        <f t="shared" ref="L7:L18" si="0">C7+F7+I7</f>
        <v>1463</v>
      </c>
      <c r="M7" s="247">
        <v>62</v>
      </c>
      <c r="N7" s="248">
        <v>4</v>
      </c>
      <c r="O7" s="245">
        <v>4</v>
      </c>
      <c r="P7" s="78"/>
      <c r="Q7" s="77"/>
    </row>
    <row r="8" spans="1:17" x14ac:dyDescent="0.25">
      <c r="A8" s="249" t="s">
        <v>63</v>
      </c>
      <c r="B8" s="250" t="s">
        <v>64</v>
      </c>
      <c r="C8" s="251">
        <v>432</v>
      </c>
      <c r="D8" s="252">
        <v>13</v>
      </c>
      <c r="E8" s="253">
        <v>7</v>
      </c>
      <c r="F8" s="254">
        <v>389</v>
      </c>
      <c r="G8" s="252">
        <v>13</v>
      </c>
      <c r="H8" s="253">
        <v>7</v>
      </c>
      <c r="I8" s="254">
        <v>456</v>
      </c>
      <c r="J8" s="252">
        <v>12</v>
      </c>
      <c r="K8" s="253">
        <v>9</v>
      </c>
      <c r="L8" s="255">
        <f t="shared" si="0"/>
        <v>1277</v>
      </c>
      <c r="M8" s="256">
        <v>23</v>
      </c>
      <c r="N8" s="257">
        <v>11</v>
      </c>
      <c r="O8" s="253"/>
      <c r="P8" s="76"/>
      <c r="Q8" s="77"/>
    </row>
    <row r="9" spans="1:17" x14ac:dyDescent="0.25">
      <c r="A9" s="258" t="s">
        <v>65</v>
      </c>
      <c r="B9" s="259" t="s">
        <v>66</v>
      </c>
      <c r="C9" s="260">
        <v>491</v>
      </c>
      <c r="D9" s="261">
        <v>10</v>
      </c>
      <c r="E9" s="262">
        <v>11</v>
      </c>
      <c r="F9" s="263">
        <v>409</v>
      </c>
      <c r="G9" s="261">
        <v>12</v>
      </c>
      <c r="H9" s="262">
        <v>9</v>
      </c>
      <c r="I9" s="263">
        <v>438</v>
      </c>
      <c r="J9" s="261">
        <v>13</v>
      </c>
      <c r="K9" s="262">
        <v>7</v>
      </c>
      <c r="L9" s="264">
        <f t="shared" si="0"/>
        <v>1338</v>
      </c>
      <c r="M9" s="265">
        <v>27</v>
      </c>
      <c r="N9" s="266">
        <v>10</v>
      </c>
      <c r="O9" s="262"/>
      <c r="P9" s="76"/>
      <c r="Q9" s="77"/>
    </row>
    <row r="10" spans="1:17" x14ac:dyDescent="0.25">
      <c r="A10" s="238" t="s">
        <v>67</v>
      </c>
      <c r="B10" s="239" t="s">
        <v>68</v>
      </c>
      <c r="C10" s="232">
        <v>493</v>
      </c>
      <c r="D10" s="233">
        <v>8</v>
      </c>
      <c r="E10" s="234">
        <v>15</v>
      </c>
      <c r="F10" s="232">
        <v>441</v>
      </c>
      <c r="G10" s="233">
        <v>9</v>
      </c>
      <c r="H10" s="234">
        <v>15</v>
      </c>
      <c r="I10" s="232">
        <v>463</v>
      </c>
      <c r="J10" s="233">
        <v>10</v>
      </c>
      <c r="K10" s="234">
        <v>11</v>
      </c>
      <c r="L10" s="235">
        <f t="shared" si="0"/>
        <v>1397</v>
      </c>
      <c r="M10" s="236">
        <v>41</v>
      </c>
      <c r="N10" s="240">
        <v>8</v>
      </c>
      <c r="O10" s="234"/>
      <c r="P10" s="76"/>
      <c r="Q10" s="77"/>
    </row>
    <row r="11" spans="1:17" x14ac:dyDescent="0.25">
      <c r="A11" s="238" t="s">
        <v>67</v>
      </c>
      <c r="B11" s="239" t="s">
        <v>69</v>
      </c>
      <c r="C11" s="232">
        <v>499</v>
      </c>
      <c r="D11" s="233">
        <v>4</v>
      </c>
      <c r="E11" s="234">
        <v>24</v>
      </c>
      <c r="F11" s="232">
        <v>457</v>
      </c>
      <c r="G11" s="233">
        <v>6</v>
      </c>
      <c r="H11" s="234">
        <v>19</v>
      </c>
      <c r="I11" s="232">
        <v>482</v>
      </c>
      <c r="J11" s="233">
        <v>7</v>
      </c>
      <c r="K11" s="234">
        <v>17</v>
      </c>
      <c r="L11" s="235">
        <f t="shared" si="0"/>
        <v>1438</v>
      </c>
      <c r="M11" s="236">
        <v>60</v>
      </c>
      <c r="N11" s="240">
        <v>5</v>
      </c>
      <c r="O11" s="234">
        <v>2</v>
      </c>
      <c r="P11" s="76"/>
      <c r="Q11" s="77"/>
    </row>
    <row r="12" spans="1:17" x14ac:dyDescent="0.25">
      <c r="A12" s="216" t="s">
        <v>59</v>
      </c>
      <c r="B12" s="217" t="s">
        <v>70</v>
      </c>
      <c r="C12" s="218">
        <v>503</v>
      </c>
      <c r="D12" s="219">
        <v>3</v>
      </c>
      <c r="E12" s="220">
        <v>27</v>
      </c>
      <c r="F12" s="218">
        <v>456</v>
      </c>
      <c r="G12" s="219">
        <v>7</v>
      </c>
      <c r="H12" s="220">
        <v>17</v>
      </c>
      <c r="I12" s="218">
        <v>491</v>
      </c>
      <c r="J12" s="219">
        <v>3</v>
      </c>
      <c r="K12" s="220">
        <v>27</v>
      </c>
      <c r="L12" s="213">
        <f t="shared" si="0"/>
        <v>1450</v>
      </c>
      <c r="M12" s="221">
        <v>71</v>
      </c>
      <c r="N12" s="222">
        <v>2</v>
      </c>
      <c r="O12" s="220"/>
      <c r="P12" s="76"/>
      <c r="Q12" s="77"/>
    </row>
    <row r="13" spans="1:17" x14ac:dyDescent="0.25">
      <c r="A13" s="238" t="s">
        <v>67</v>
      </c>
      <c r="B13" s="239" t="s">
        <v>71</v>
      </c>
      <c r="C13" s="232">
        <v>493</v>
      </c>
      <c r="D13" s="233">
        <v>8</v>
      </c>
      <c r="E13" s="234">
        <v>13</v>
      </c>
      <c r="F13" s="232">
        <v>434</v>
      </c>
      <c r="G13" s="233">
        <v>10</v>
      </c>
      <c r="H13" s="234">
        <v>13</v>
      </c>
      <c r="I13" s="232">
        <v>485</v>
      </c>
      <c r="J13" s="233">
        <v>4</v>
      </c>
      <c r="K13" s="234">
        <v>24</v>
      </c>
      <c r="L13" s="235">
        <f t="shared" si="0"/>
        <v>1412</v>
      </c>
      <c r="M13" s="236">
        <v>50</v>
      </c>
      <c r="N13" s="240">
        <v>7</v>
      </c>
      <c r="O13" s="234"/>
      <c r="P13" s="76"/>
      <c r="Q13" s="77"/>
    </row>
    <row r="14" spans="1:17" x14ac:dyDescent="0.25">
      <c r="A14" s="230" t="s">
        <v>67</v>
      </c>
      <c r="B14" s="231" t="s">
        <v>72</v>
      </c>
      <c r="C14" s="232">
        <v>460</v>
      </c>
      <c r="D14" s="233">
        <v>12</v>
      </c>
      <c r="E14" s="234">
        <v>0</v>
      </c>
      <c r="F14" s="232">
        <v>451</v>
      </c>
      <c r="G14" s="233">
        <v>8</v>
      </c>
      <c r="H14" s="234">
        <v>0</v>
      </c>
      <c r="I14" s="232">
        <v>458</v>
      </c>
      <c r="J14" s="233">
        <v>11</v>
      </c>
      <c r="K14" s="234">
        <v>0</v>
      </c>
      <c r="L14" s="235">
        <f t="shared" si="0"/>
        <v>1369</v>
      </c>
      <c r="M14" s="236">
        <v>0</v>
      </c>
      <c r="N14" s="237">
        <v>12</v>
      </c>
      <c r="O14" s="234"/>
      <c r="P14" s="335" t="s">
        <v>99</v>
      </c>
      <c r="Q14" s="77"/>
    </row>
    <row r="15" spans="1:17" x14ac:dyDescent="0.25">
      <c r="A15" s="249" t="s">
        <v>63</v>
      </c>
      <c r="B15" s="267" t="s">
        <v>73</v>
      </c>
      <c r="C15" s="254">
        <v>540</v>
      </c>
      <c r="D15" s="252">
        <v>1</v>
      </c>
      <c r="E15" s="253">
        <v>30</v>
      </c>
      <c r="F15" s="254">
        <v>520</v>
      </c>
      <c r="G15" s="252">
        <v>1</v>
      </c>
      <c r="H15" s="253">
        <v>30</v>
      </c>
      <c r="I15" s="254">
        <v>525</v>
      </c>
      <c r="J15" s="252">
        <v>1</v>
      </c>
      <c r="K15" s="253">
        <v>30</v>
      </c>
      <c r="L15" s="255">
        <f t="shared" si="0"/>
        <v>1585</v>
      </c>
      <c r="M15" s="256">
        <v>90</v>
      </c>
      <c r="N15" s="257">
        <v>1</v>
      </c>
      <c r="O15" s="253">
        <v>1</v>
      </c>
      <c r="P15" s="76"/>
      <c r="Q15" s="77"/>
    </row>
    <row r="16" spans="1:17" x14ac:dyDescent="0.25">
      <c r="A16" s="258" t="s">
        <v>65</v>
      </c>
      <c r="B16" s="259" t="s">
        <v>74</v>
      </c>
      <c r="C16" s="263">
        <v>498</v>
      </c>
      <c r="D16" s="261">
        <v>5</v>
      </c>
      <c r="E16" s="262">
        <v>21</v>
      </c>
      <c r="F16" s="263">
        <v>459</v>
      </c>
      <c r="G16" s="261">
        <v>5</v>
      </c>
      <c r="H16" s="262">
        <v>21</v>
      </c>
      <c r="I16" s="263">
        <v>471</v>
      </c>
      <c r="J16" s="261">
        <v>9</v>
      </c>
      <c r="K16" s="262">
        <v>13</v>
      </c>
      <c r="L16" s="264">
        <f t="shared" si="0"/>
        <v>1428</v>
      </c>
      <c r="M16" s="265">
        <v>55</v>
      </c>
      <c r="N16" s="266">
        <v>6</v>
      </c>
      <c r="O16" s="262">
        <v>3</v>
      </c>
      <c r="P16" s="76"/>
      <c r="Q16" s="77"/>
    </row>
    <row r="17" spans="1:17" x14ac:dyDescent="0.25">
      <c r="A17" s="230" t="s">
        <v>67</v>
      </c>
      <c r="B17" s="231" t="s">
        <v>75</v>
      </c>
      <c r="C17" s="232">
        <v>512</v>
      </c>
      <c r="D17" s="233">
        <v>2</v>
      </c>
      <c r="E17" s="234">
        <v>0</v>
      </c>
      <c r="F17" s="232">
        <v>497</v>
      </c>
      <c r="G17" s="233">
        <v>2</v>
      </c>
      <c r="H17" s="234">
        <v>0</v>
      </c>
      <c r="I17" s="232">
        <v>518</v>
      </c>
      <c r="J17" s="233">
        <v>2</v>
      </c>
      <c r="K17" s="234">
        <v>0</v>
      </c>
      <c r="L17" s="235">
        <f t="shared" si="0"/>
        <v>1527</v>
      </c>
      <c r="M17" s="236">
        <v>0</v>
      </c>
      <c r="N17" s="237">
        <v>12</v>
      </c>
      <c r="O17" s="234"/>
      <c r="P17" s="335" t="s">
        <v>99</v>
      </c>
      <c r="Q17" s="77"/>
    </row>
    <row r="18" spans="1:17" ht="15.75" thickBot="1" x14ac:dyDescent="0.3">
      <c r="A18" s="223" t="s">
        <v>59</v>
      </c>
      <c r="B18" s="224" t="s">
        <v>76</v>
      </c>
      <c r="C18" s="225">
        <v>483</v>
      </c>
      <c r="D18" s="226">
        <v>11</v>
      </c>
      <c r="E18" s="227">
        <v>9</v>
      </c>
      <c r="F18" s="225">
        <v>412</v>
      </c>
      <c r="G18" s="226">
        <v>11</v>
      </c>
      <c r="H18" s="227">
        <v>11</v>
      </c>
      <c r="I18" s="225">
        <v>472</v>
      </c>
      <c r="J18" s="226">
        <v>8</v>
      </c>
      <c r="K18" s="227">
        <v>15</v>
      </c>
      <c r="L18" s="213">
        <f t="shared" si="0"/>
        <v>1367</v>
      </c>
      <c r="M18" s="228">
        <v>35</v>
      </c>
      <c r="N18" s="229">
        <v>9</v>
      </c>
      <c r="O18" s="227"/>
      <c r="P18" s="76"/>
      <c r="Q18" s="77"/>
    </row>
    <row r="20" spans="1:17" x14ac:dyDescent="0.25">
      <c r="A20" t="s">
        <v>116</v>
      </c>
    </row>
  </sheetData>
  <mergeCells count="3">
    <mergeCell ref="A2:O2"/>
    <mergeCell ref="B3:O3"/>
    <mergeCell ref="A4:O4"/>
  </mergeCells>
  <printOptions horizontalCentered="1" verticalCentered="1"/>
  <pageMargins left="0" right="0" top="0.74803149606299213" bottom="0.74803149606299213" header="0.31496062992125984" footer="0.31496062992125984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0B5D2-7167-4B8F-BD04-3DA86756AD1B}">
  <dimension ref="A1:R21"/>
  <sheetViews>
    <sheetView workbookViewId="0">
      <selection activeCell="D1" sqref="D1:R1"/>
    </sheetView>
  </sheetViews>
  <sheetFormatPr baseColWidth="10" defaultRowHeight="15" x14ac:dyDescent="0.25"/>
  <cols>
    <col min="1" max="1" width="11" bestFit="1" customWidth="1"/>
    <col min="2" max="2" width="17.42578125" bestFit="1" customWidth="1"/>
    <col min="3" max="3" width="11.140625" hidden="1" customWidth="1"/>
    <col min="4" max="4" width="8.140625" customWidth="1"/>
    <col min="5" max="5" width="7.85546875" customWidth="1"/>
    <col min="6" max="6" width="4.7109375" bestFit="1" customWidth="1"/>
    <col min="7" max="7" width="4" bestFit="1" customWidth="1"/>
    <col min="8" max="8" width="6.5703125" customWidth="1"/>
    <col min="9" max="9" width="8.5703125" customWidth="1"/>
    <col min="10" max="10" width="3" bestFit="1" customWidth="1"/>
    <col min="11" max="11" width="5.5703125" customWidth="1"/>
    <col min="12" max="12" width="8.42578125" customWidth="1"/>
    <col min="13" max="13" width="8" customWidth="1"/>
    <col min="14" max="14" width="4.7109375" bestFit="1" customWidth="1"/>
    <col min="15" max="15" width="4.28515625" customWidth="1"/>
    <col min="16" max="16" width="8.7109375" bestFit="1" customWidth="1"/>
    <col min="17" max="17" width="4.7109375" bestFit="1" customWidth="1"/>
    <col min="18" max="18" width="8.140625" customWidth="1"/>
  </cols>
  <sheetData>
    <row r="1" spans="1:18" ht="35.25" customHeight="1" thickBot="1" x14ac:dyDescent="0.3">
      <c r="D1" s="287" t="s">
        <v>101</v>
      </c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9"/>
    </row>
    <row r="2" spans="1:18" ht="9.75" customHeight="1" thickBot="1" x14ac:dyDescent="0.3"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</row>
    <row r="3" spans="1:18" ht="21" customHeight="1" x14ac:dyDescent="0.25">
      <c r="D3" s="313" t="s">
        <v>53</v>
      </c>
      <c r="E3" s="314"/>
      <c r="F3" s="314"/>
      <c r="G3" s="315"/>
      <c r="H3" s="313" t="s">
        <v>54</v>
      </c>
      <c r="I3" s="314"/>
      <c r="J3" s="314"/>
      <c r="K3" s="315"/>
      <c r="L3" s="313" t="s">
        <v>83</v>
      </c>
      <c r="M3" s="314"/>
      <c r="N3" s="314"/>
      <c r="O3" s="315"/>
      <c r="P3" s="313" t="s">
        <v>89</v>
      </c>
      <c r="Q3" s="314"/>
      <c r="R3" s="315"/>
    </row>
    <row r="4" spans="1:18" ht="15.75" customHeight="1" thickBot="1" x14ac:dyDescent="0.3">
      <c r="D4" s="316"/>
      <c r="E4" s="317"/>
      <c r="F4" s="317"/>
      <c r="G4" s="318"/>
      <c r="H4" s="316"/>
      <c r="I4" s="317"/>
      <c r="J4" s="317"/>
      <c r="K4" s="318"/>
      <c r="L4" s="316"/>
      <c r="M4" s="317"/>
      <c r="N4" s="317"/>
      <c r="O4" s="318"/>
      <c r="P4" s="316"/>
      <c r="Q4" s="317"/>
      <c r="R4" s="318"/>
    </row>
    <row r="5" spans="1:18" ht="15" customHeight="1" x14ac:dyDescent="0.25">
      <c r="A5" s="290" t="s">
        <v>3</v>
      </c>
      <c r="B5" s="290" t="s">
        <v>4</v>
      </c>
      <c r="C5" s="313" t="s">
        <v>6</v>
      </c>
      <c r="D5" s="292" t="s">
        <v>46</v>
      </c>
      <c r="E5" s="292" t="s">
        <v>44</v>
      </c>
      <c r="F5" s="283" t="s">
        <v>84</v>
      </c>
      <c r="G5" s="284"/>
      <c r="H5" s="292" t="s">
        <v>46</v>
      </c>
      <c r="I5" s="292" t="s">
        <v>44</v>
      </c>
      <c r="J5" s="283" t="s">
        <v>85</v>
      </c>
      <c r="K5" s="284"/>
      <c r="L5" s="292" t="s">
        <v>46</v>
      </c>
      <c r="M5" s="292" t="s">
        <v>44</v>
      </c>
      <c r="N5" s="283" t="s">
        <v>86</v>
      </c>
      <c r="O5" s="284"/>
      <c r="P5" s="292" t="s">
        <v>87</v>
      </c>
      <c r="Q5" s="283" t="s">
        <v>88</v>
      </c>
      <c r="R5" s="284"/>
    </row>
    <row r="6" spans="1:18" ht="32.25" customHeight="1" thickBot="1" x14ac:dyDescent="0.3">
      <c r="A6" s="291"/>
      <c r="B6" s="291"/>
      <c r="C6" s="316"/>
      <c r="D6" s="325"/>
      <c r="E6" s="325"/>
      <c r="F6" s="319"/>
      <c r="G6" s="320"/>
      <c r="H6" s="325"/>
      <c r="I6" s="325"/>
      <c r="J6" s="319"/>
      <c r="K6" s="320"/>
      <c r="L6" s="293"/>
      <c r="M6" s="293"/>
      <c r="N6" s="285"/>
      <c r="O6" s="286"/>
      <c r="P6" s="325"/>
      <c r="Q6" s="285"/>
      <c r="R6" s="286"/>
    </row>
    <row r="7" spans="1:18" ht="44.25" customHeight="1" thickBot="1" x14ac:dyDescent="0.3">
      <c r="A7" s="37" t="s">
        <v>12</v>
      </c>
      <c r="B7" s="38" t="s">
        <v>31</v>
      </c>
      <c r="C7" s="39" t="s">
        <v>32</v>
      </c>
      <c r="D7" s="91">
        <v>1326</v>
      </c>
      <c r="E7" s="92">
        <v>87</v>
      </c>
      <c r="F7" s="93">
        <v>1</v>
      </c>
      <c r="G7" s="104" t="s">
        <v>49</v>
      </c>
      <c r="H7" s="91">
        <v>1317</v>
      </c>
      <c r="I7" s="56">
        <v>90</v>
      </c>
      <c r="J7" s="93">
        <v>1</v>
      </c>
      <c r="K7" s="106" t="s">
        <v>49</v>
      </c>
      <c r="L7" s="91">
        <v>1585</v>
      </c>
      <c r="M7" s="56">
        <v>90</v>
      </c>
      <c r="N7" s="93">
        <v>1</v>
      </c>
      <c r="O7" s="108" t="s">
        <v>49</v>
      </c>
      <c r="P7" s="110">
        <f>E7+I7+M7</f>
        <v>267</v>
      </c>
      <c r="Q7" s="83">
        <f>RANK(P7,P$7:P$21)</f>
        <v>1</v>
      </c>
      <c r="R7" s="106" t="s">
        <v>49</v>
      </c>
    </row>
    <row r="8" spans="1:18" ht="44.25" customHeight="1" thickBot="1" x14ac:dyDescent="0.3">
      <c r="A8" s="40" t="s">
        <v>20</v>
      </c>
      <c r="B8" s="9" t="s">
        <v>23</v>
      </c>
      <c r="C8" s="20" t="s">
        <v>24</v>
      </c>
      <c r="D8" s="94">
        <v>1297</v>
      </c>
      <c r="E8" s="57">
        <v>81</v>
      </c>
      <c r="F8" s="36">
        <v>2</v>
      </c>
      <c r="G8" s="105" t="s">
        <v>50</v>
      </c>
      <c r="H8" s="94">
        <v>1248</v>
      </c>
      <c r="I8" s="57">
        <v>78</v>
      </c>
      <c r="J8" s="36">
        <v>2</v>
      </c>
      <c r="K8" s="107" t="s">
        <v>50</v>
      </c>
      <c r="L8" s="94">
        <v>1438</v>
      </c>
      <c r="M8" s="57">
        <v>60</v>
      </c>
      <c r="N8" s="36">
        <v>5</v>
      </c>
      <c r="O8" s="109" t="s">
        <v>50</v>
      </c>
      <c r="P8" s="111">
        <f t="shared" ref="P8:P21" si="0">E8+I8+M8</f>
        <v>219</v>
      </c>
      <c r="Q8" s="83">
        <f t="shared" ref="Q8:Q21" si="1">RANK(P8,P$7:P$21)</f>
        <v>2</v>
      </c>
      <c r="R8" s="106" t="s">
        <v>50</v>
      </c>
    </row>
    <row r="9" spans="1:18" ht="44.25" customHeight="1" thickBot="1" x14ac:dyDescent="0.3">
      <c r="A9" s="40" t="s">
        <v>20</v>
      </c>
      <c r="B9" s="9" t="s">
        <v>27</v>
      </c>
      <c r="C9" s="20" t="s">
        <v>28</v>
      </c>
      <c r="D9" s="94">
        <v>1248</v>
      </c>
      <c r="E9" s="57">
        <v>64</v>
      </c>
      <c r="F9" s="36">
        <v>3</v>
      </c>
      <c r="G9" s="105" t="s">
        <v>50</v>
      </c>
      <c r="H9" s="94">
        <v>1201</v>
      </c>
      <c r="I9" s="57">
        <v>57</v>
      </c>
      <c r="J9" s="36">
        <v>5</v>
      </c>
      <c r="K9" s="107" t="s">
        <v>50</v>
      </c>
      <c r="L9" s="94">
        <v>1412</v>
      </c>
      <c r="M9" s="57">
        <v>50</v>
      </c>
      <c r="N9" s="36">
        <v>7</v>
      </c>
      <c r="O9" s="109" t="s">
        <v>50</v>
      </c>
      <c r="P9" s="111">
        <f t="shared" si="0"/>
        <v>171</v>
      </c>
      <c r="Q9" s="83">
        <f t="shared" si="1"/>
        <v>5</v>
      </c>
      <c r="R9" s="106" t="s">
        <v>50</v>
      </c>
    </row>
    <row r="10" spans="1:18" ht="44.25" customHeight="1" thickBot="1" x14ac:dyDescent="0.3">
      <c r="A10" s="40" t="s">
        <v>20</v>
      </c>
      <c r="B10" s="9" t="s">
        <v>21</v>
      </c>
      <c r="C10" s="20" t="s">
        <v>22</v>
      </c>
      <c r="D10" s="94">
        <v>1236</v>
      </c>
      <c r="E10" s="57">
        <v>55</v>
      </c>
      <c r="F10" s="36">
        <v>4</v>
      </c>
      <c r="G10" s="105" t="s">
        <v>50</v>
      </c>
      <c r="H10" s="94">
        <v>1104</v>
      </c>
      <c r="I10" s="57">
        <v>49</v>
      </c>
      <c r="J10" s="36">
        <v>7</v>
      </c>
      <c r="K10" s="107" t="s">
        <v>50</v>
      </c>
      <c r="L10" s="94">
        <v>1397</v>
      </c>
      <c r="M10" s="57">
        <v>41</v>
      </c>
      <c r="N10" s="36">
        <v>8</v>
      </c>
      <c r="O10" s="109" t="s">
        <v>50</v>
      </c>
      <c r="P10" s="111">
        <f t="shared" si="0"/>
        <v>145</v>
      </c>
      <c r="Q10" s="83">
        <f t="shared" si="1"/>
        <v>6</v>
      </c>
      <c r="R10" s="106" t="s">
        <v>50</v>
      </c>
    </row>
    <row r="11" spans="1:18" ht="44.25" customHeight="1" thickBot="1" x14ac:dyDescent="0.3">
      <c r="A11" s="41" t="s">
        <v>15</v>
      </c>
      <c r="B11" s="8" t="s">
        <v>33</v>
      </c>
      <c r="C11" s="19" t="s">
        <v>34</v>
      </c>
      <c r="D11" s="95">
        <v>1228</v>
      </c>
      <c r="E11" s="58">
        <v>53</v>
      </c>
      <c r="F11" s="36">
        <v>5</v>
      </c>
      <c r="G11" s="105" t="s">
        <v>50</v>
      </c>
      <c r="H11" s="95">
        <v>1209</v>
      </c>
      <c r="I11" s="58">
        <v>66</v>
      </c>
      <c r="J11" s="36">
        <v>3</v>
      </c>
      <c r="K11" s="107" t="s">
        <v>50</v>
      </c>
      <c r="L11" s="95">
        <v>1428</v>
      </c>
      <c r="M11" s="58">
        <v>55</v>
      </c>
      <c r="N11" s="36">
        <v>6</v>
      </c>
      <c r="O11" s="109" t="s">
        <v>50</v>
      </c>
      <c r="P11" s="111">
        <f t="shared" si="0"/>
        <v>174</v>
      </c>
      <c r="Q11" s="83">
        <f t="shared" si="1"/>
        <v>4</v>
      </c>
      <c r="R11" s="106" t="s">
        <v>50</v>
      </c>
    </row>
    <row r="12" spans="1:18" ht="44.25" customHeight="1" thickBot="1" x14ac:dyDescent="0.3">
      <c r="A12" s="42" t="s">
        <v>9</v>
      </c>
      <c r="B12" s="6" t="s">
        <v>10</v>
      </c>
      <c r="C12" s="17" t="s">
        <v>11</v>
      </c>
      <c r="D12" s="96">
        <v>1206</v>
      </c>
      <c r="E12" s="59">
        <v>53</v>
      </c>
      <c r="F12" s="36">
        <v>6</v>
      </c>
      <c r="G12" s="105" t="s">
        <v>50</v>
      </c>
      <c r="H12" s="96">
        <v>1220</v>
      </c>
      <c r="I12" s="59">
        <v>64</v>
      </c>
      <c r="J12" s="36">
        <v>4</v>
      </c>
      <c r="K12" s="107" t="s">
        <v>50</v>
      </c>
      <c r="L12" s="96">
        <v>1463</v>
      </c>
      <c r="M12" s="59">
        <v>62</v>
      </c>
      <c r="N12" s="36">
        <v>4</v>
      </c>
      <c r="O12" s="109" t="s">
        <v>50</v>
      </c>
      <c r="P12" s="111">
        <f t="shared" si="0"/>
        <v>179</v>
      </c>
      <c r="Q12" s="83">
        <f t="shared" si="1"/>
        <v>3</v>
      </c>
      <c r="R12" s="106" t="s">
        <v>50</v>
      </c>
    </row>
    <row r="13" spans="1:18" ht="44.25" customHeight="1" thickBot="1" x14ac:dyDescent="0.3">
      <c r="A13" s="43" t="s">
        <v>5</v>
      </c>
      <c r="B13" s="12" t="s">
        <v>8</v>
      </c>
      <c r="C13" s="21" t="s">
        <v>7</v>
      </c>
      <c r="D13" s="97">
        <v>1112</v>
      </c>
      <c r="E13" s="60">
        <v>50</v>
      </c>
      <c r="F13" s="36">
        <v>7</v>
      </c>
      <c r="G13" s="105" t="s">
        <v>50</v>
      </c>
      <c r="H13" s="97">
        <v>0</v>
      </c>
      <c r="I13" s="60">
        <v>0</v>
      </c>
      <c r="J13" s="321" t="s">
        <v>48</v>
      </c>
      <c r="K13" s="327"/>
      <c r="L13" s="96">
        <v>1477</v>
      </c>
      <c r="M13" s="59">
        <v>65</v>
      </c>
      <c r="N13" s="36">
        <v>3</v>
      </c>
      <c r="O13" s="109" t="s">
        <v>50</v>
      </c>
      <c r="P13" s="111">
        <f t="shared" si="0"/>
        <v>115</v>
      </c>
      <c r="Q13" s="83">
        <f t="shared" si="1"/>
        <v>7</v>
      </c>
      <c r="R13" s="106" t="s">
        <v>50</v>
      </c>
    </row>
    <row r="14" spans="1:18" ht="44.25" customHeight="1" thickBot="1" x14ac:dyDescent="0.3">
      <c r="A14" s="41" t="s">
        <v>15</v>
      </c>
      <c r="B14" s="8" t="s">
        <v>16</v>
      </c>
      <c r="C14" s="19" t="s">
        <v>17</v>
      </c>
      <c r="D14" s="95">
        <v>1157</v>
      </c>
      <c r="E14" s="58">
        <v>43</v>
      </c>
      <c r="F14" s="36">
        <v>8</v>
      </c>
      <c r="G14" s="105" t="s">
        <v>50</v>
      </c>
      <c r="H14" s="95">
        <v>791</v>
      </c>
      <c r="I14" s="58">
        <v>33</v>
      </c>
      <c r="J14" s="36">
        <v>9</v>
      </c>
      <c r="K14" s="107" t="s">
        <v>50</v>
      </c>
      <c r="L14" s="96">
        <v>1338</v>
      </c>
      <c r="M14" s="59">
        <v>27</v>
      </c>
      <c r="N14" s="36">
        <v>10</v>
      </c>
      <c r="O14" s="109" t="s">
        <v>50</v>
      </c>
      <c r="P14" s="111">
        <f t="shared" si="0"/>
        <v>103</v>
      </c>
      <c r="Q14" s="83">
        <f t="shared" si="1"/>
        <v>9</v>
      </c>
      <c r="R14" s="106" t="s">
        <v>50</v>
      </c>
    </row>
    <row r="15" spans="1:18" ht="44.25" customHeight="1" thickBot="1" x14ac:dyDescent="0.3">
      <c r="A15" s="43" t="s">
        <v>5</v>
      </c>
      <c r="B15" s="12" t="s">
        <v>25</v>
      </c>
      <c r="C15" s="21" t="s">
        <v>26</v>
      </c>
      <c r="D15" s="97">
        <v>1123</v>
      </c>
      <c r="E15" s="60">
        <v>35</v>
      </c>
      <c r="F15" s="36">
        <v>9</v>
      </c>
      <c r="G15" s="105" t="s">
        <v>50</v>
      </c>
      <c r="H15" s="97">
        <v>0</v>
      </c>
      <c r="I15" s="60">
        <v>0</v>
      </c>
      <c r="J15" s="321" t="s">
        <v>48</v>
      </c>
      <c r="K15" s="327" t="s">
        <v>50</v>
      </c>
      <c r="L15" s="96">
        <v>1450</v>
      </c>
      <c r="M15" s="59">
        <v>71</v>
      </c>
      <c r="N15" s="36">
        <v>2</v>
      </c>
      <c r="O15" s="109" t="s">
        <v>50</v>
      </c>
      <c r="P15" s="111">
        <f t="shared" si="0"/>
        <v>106</v>
      </c>
      <c r="Q15" s="83">
        <f t="shared" si="1"/>
        <v>8</v>
      </c>
      <c r="R15" s="106" t="s">
        <v>50</v>
      </c>
    </row>
    <row r="16" spans="1:18" ht="44.25" customHeight="1" thickBot="1" x14ac:dyDescent="0.3">
      <c r="A16" s="43" t="s">
        <v>5</v>
      </c>
      <c r="B16" s="12" t="s">
        <v>39</v>
      </c>
      <c r="C16" s="21" t="s">
        <v>40</v>
      </c>
      <c r="D16" s="97">
        <v>1098</v>
      </c>
      <c r="E16" s="60">
        <v>31</v>
      </c>
      <c r="F16" s="36">
        <v>10</v>
      </c>
      <c r="G16" s="105" t="s">
        <v>50</v>
      </c>
      <c r="H16" s="97">
        <v>0</v>
      </c>
      <c r="I16" s="60">
        <v>0</v>
      </c>
      <c r="J16" s="321" t="s">
        <v>48</v>
      </c>
      <c r="K16" s="327" t="s">
        <v>50</v>
      </c>
      <c r="L16" s="96">
        <v>1367</v>
      </c>
      <c r="M16" s="59">
        <v>35</v>
      </c>
      <c r="N16" s="36">
        <v>9</v>
      </c>
      <c r="O16" s="109" t="s">
        <v>50</v>
      </c>
      <c r="P16" s="111">
        <f t="shared" si="0"/>
        <v>66</v>
      </c>
      <c r="Q16" s="83">
        <f t="shared" si="1"/>
        <v>11</v>
      </c>
      <c r="R16" s="106" t="s">
        <v>50</v>
      </c>
    </row>
    <row r="17" spans="1:18" ht="44.25" customHeight="1" thickBot="1" x14ac:dyDescent="0.3">
      <c r="A17" s="44" t="s">
        <v>12</v>
      </c>
      <c r="B17" s="7" t="s">
        <v>13</v>
      </c>
      <c r="C17" s="18" t="s">
        <v>14</v>
      </c>
      <c r="D17" s="98">
        <v>937</v>
      </c>
      <c r="E17" s="61">
        <v>23</v>
      </c>
      <c r="F17" s="36">
        <v>11</v>
      </c>
      <c r="G17" s="105" t="s">
        <v>50</v>
      </c>
      <c r="H17" s="98">
        <v>1155</v>
      </c>
      <c r="I17" s="61">
        <v>53</v>
      </c>
      <c r="J17" s="36">
        <v>6</v>
      </c>
      <c r="K17" s="107" t="s">
        <v>50</v>
      </c>
      <c r="L17" s="98">
        <v>1277</v>
      </c>
      <c r="M17" s="61">
        <v>23</v>
      </c>
      <c r="N17" s="36">
        <v>11</v>
      </c>
      <c r="O17" s="109" t="s">
        <v>50</v>
      </c>
      <c r="P17" s="111">
        <f t="shared" si="0"/>
        <v>99</v>
      </c>
      <c r="Q17" s="83">
        <f t="shared" si="1"/>
        <v>10</v>
      </c>
      <c r="R17" s="106" t="s">
        <v>50</v>
      </c>
    </row>
    <row r="18" spans="1:18" ht="44.25" customHeight="1" thickBot="1" x14ac:dyDescent="0.3">
      <c r="A18" s="44" t="s">
        <v>12</v>
      </c>
      <c r="B18" s="7" t="s">
        <v>18</v>
      </c>
      <c r="C18" s="18" t="s">
        <v>19</v>
      </c>
      <c r="D18" s="98">
        <v>950</v>
      </c>
      <c r="E18" s="61">
        <v>19</v>
      </c>
      <c r="F18" s="36">
        <v>12</v>
      </c>
      <c r="G18" s="105" t="s">
        <v>50</v>
      </c>
      <c r="H18" s="98">
        <v>1028</v>
      </c>
      <c r="I18" s="61">
        <v>41</v>
      </c>
      <c r="J18" s="36">
        <v>8</v>
      </c>
      <c r="K18" s="107" t="s">
        <v>50</v>
      </c>
      <c r="L18" s="98">
        <v>0</v>
      </c>
      <c r="M18" s="61">
        <v>0</v>
      </c>
      <c r="N18" s="321" t="s">
        <v>48</v>
      </c>
      <c r="O18" s="322"/>
      <c r="P18" s="111">
        <f t="shared" si="0"/>
        <v>60</v>
      </c>
      <c r="Q18" s="83">
        <f t="shared" si="1"/>
        <v>12</v>
      </c>
      <c r="R18" s="106" t="s">
        <v>50</v>
      </c>
    </row>
    <row r="19" spans="1:18" ht="44.25" customHeight="1" thickBot="1" x14ac:dyDescent="0.3">
      <c r="A19" s="45" t="s">
        <v>20</v>
      </c>
      <c r="B19" s="10" t="s">
        <v>37</v>
      </c>
      <c r="C19" s="23" t="s">
        <v>38</v>
      </c>
      <c r="D19" s="99">
        <v>1263</v>
      </c>
      <c r="E19" s="85">
        <v>0</v>
      </c>
      <c r="F19" s="321" t="s">
        <v>48</v>
      </c>
      <c r="G19" s="322"/>
      <c r="H19" s="99">
        <v>0</v>
      </c>
      <c r="I19" s="46">
        <v>0</v>
      </c>
      <c r="J19" s="321" t="s">
        <v>48</v>
      </c>
      <c r="K19" s="327"/>
      <c r="L19" s="100">
        <v>0</v>
      </c>
      <c r="M19" s="48">
        <v>0</v>
      </c>
      <c r="N19" s="321" t="s">
        <v>48</v>
      </c>
      <c r="O19" s="322"/>
      <c r="P19" s="111">
        <f t="shared" si="0"/>
        <v>0</v>
      </c>
      <c r="Q19" s="83">
        <f t="shared" si="1"/>
        <v>13</v>
      </c>
      <c r="R19" s="106" t="s">
        <v>50</v>
      </c>
    </row>
    <row r="20" spans="1:18" ht="44.25" customHeight="1" thickBot="1" x14ac:dyDescent="0.3">
      <c r="A20" s="47" t="s">
        <v>20</v>
      </c>
      <c r="B20" s="11" t="s">
        <v>29</v>
      </c>
      <c r="C20" s="22" t="s">
        <v>30</v>
      </c>
      <c r="D20" s="100">
        <v>1264</v>
      </c>
      <c r="E20" s="86">
        <v>0</v>
      </c>
      <c r="F20" s="321" t="s">
        <v>48</v>
      </c>
      <c r="G20" s="322"/>
      <c r="H20" s="100">
        <v>0</v>
      </c>
      <c r="I20" s="48">
        <v>0</v>
      </c>
      <c r="J20" s="321" t="s">
        <v>48</v>
      </c>
      <c r="K20" s="327"/>
      <c r="L20" s="100">
        <v>1369</v>
      </c>
      <c r="M20" s="48">
        <v>0</v>
      </c>
      <c r="N20" s="321" t="s">
        <v>48</v>
      </c>
      <c r="O20" s="322"/>
      <c r="P20" s="111">
        <f t="shared" si="0"/>
        <v>0</v>
      </c>
      <c r="Q20" s="83">
        <f t="shared" si="1"/>
        <v>13</v>
      </c>
      <c r="R20" s="106" t="s">
        <v>50</v>
      </c>
    </row>
    <row r="21" spans="1:18" ht="44.25" customHeight="1" thickBot="1" x14ac:dyDescent="0.3">
      <c r="A21" s="49" t="s">
        <v>20</v>
      </c>
      <c r="B21" s="50" t="s">
        <v>35</v>
      </c>
      <c r="C21" s="51" t="s">
        <v>36</v>
      </c>
      <c r="D21" s="101">
        <v>1307</v>
      </c>
      <c r="E21" s="102">
        <v>0</v>
      </c>
      <c r="F21" s="323" t="s">
        <v>48</v>
      </c>
      <c r="G21" s="324"/>
      <c r="H21" s="101">
        <v>1230</v>
      </c>
      <c r="I21" s="52">
        <v>0</v>
      </c>
      <c r="J21" s="323" t="s">
        <v>48</v>
      </c>
      <c r="K21" s="326"/>
      <c r="L21" s="113">
        <v>1427</v>
      </c>
      <c r="M21" s="114">
        <v>0</v>
      </c>
      <c r="N21" s="323" t="s">
        <v>48</v>
      </c>
      <c r="O21" s="324"/>
      <c r="P21" s="112">
        <f t="shared" si="0"/>
        <v>0</v>
      </c>
      <c r="Q21" s="115">
        <f t="shared" si="1"/>
        <v>13</v>
      </c>
      <c r="R21" s="116" t="s">
        <v>50</v>
      </c>
    </row>
  </sheetData>
  <sortState xmlns:xlrd2="http://schemas.microsoft.com/office/spreadsheetml/2017/richdata2" ref="A7:F21">
    <sortCondition ref="F7:F21"/>
  </sortState>
  <mergeCells count="33">
    <mergeCell ref="D2:R2"/>
    <mergeCell ref="D1:R1"/>
    <mergeCell ref="P5:P6"/>
    <mergeCell ref="Q5:R6"/>
    <mergeCell ref="P3:R4"/>
    <mergeCell ref="N19:O19"/>
    <mergeCell ref="N20:O20"/>
    <mergeCell ref="N21:O21"/>
    <mergeCell ref="N18:O18"/>
    <mergeCell ref="H3:K4"/>
    <mergeCell ref="M5:M6"/>
    <mergeCell ref="N5:O6"/>
    <mergeCell ref="L3:O4"/>
    <mergeCell ref="J21:K21"/>
    <mergeCell ref="J13:K13"/>
    <mergeCell ref="J15:K15"/>
    <mergeCell ref="J16:K16"/>
    <mergeCell ref="J19:K19"/>
    <mergeCell ref="J20:K20"/>
    <mergeCell ref="A5:A6"/>
    <mergeCell ref="B5:B6"/>
    <mergeCell ref="C5:C6"/>
    <mergeCell ref="L5:L6"/>
    <mergeCell ref="E5:E6"/>
    <mergeCell ref="H5:H6"/>
    <mergeCell ref="J5:K6"/>
    <mergeCell ref="I5:I6"/>
    <mergeCell ref="D3:G4"/>
    <mergeCell ref="F5:G6"/>
    <mergeCell ref="F19:G19"/>
    <mergeCell ref="F20:G20"/>
    <mergeCell ref="F21:G21"/>
    <mergeCell ref="D5:D6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80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B50D1-F9FC-45B5-8E73-9A5DDA767719}">
  <dimension ref="A1:Q13"/>
  <sheetViews>
    <sheetView workbookViewId="0">
      <selection activeCell="U4" sqref="U4"/>
    </sheetView>
  </sheetViews>
  <sheetFormatPr baseColWidth="10" defaultRowHeight="15" x14ac:dyDescent="0.25"/>
  <cols>
    <col min="1" max="1" width="15.7109375" customWidth="1"/>
    <col min="2" max="2" width="17.42578125" hidden="1" customWidth="1"/>
    <col min="3" max="3" width="9.42578125" customWidth="1"/>
    <col min="4" max="4" width="8.42578125" customWidth="1"/>
    <col min="5" max="5" width="4.7109375" bestFit="1" customWidth="1"/>
    <col min="6" max="6" width="5" bestFit="1" customWidth="1"/>
    <col min="7" max="7" width="9.28515625" customWidth="1"/>
    <col min="8" max="8" width="8.28515625" customWidth="1"/>
    <col min="9" max="9" width="3" bestFit="1" customWidth="1"/>
    <col min="10" max="10" width="5" bestFit="1" customWidth="1"/>
    <col min="11" max="11" width="8.7109375" customWidth="1"/>
    <col min="12" max="12" width="8.140625" customWidth="1"/>
    <col min="13" max="13" width="4.7109375" bestFit="1" customWidth="1"/>
    <col min="14" max="14" width="4" bestFit="1" customWidth="1"/>
    <col min="15" max="15" width="10.28515625" customWidth="1"/>
    <col min="16" max="16" width="6.28515625" customWidth="1"/>
    <col min="17" max="17" width="6.42578125" customWidth="1"/>
  </cols>
  <sheetData>
    <row r="1" spans="1:17" ht="15" customHeight="1" thickBot="1" x14ac:dyDescent="0.3"/>
    <row r="2" spans="1:17" x14ac:dyDescent="0.25">
      <c r="A2" s="336" t="s">
        <v>100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8"/>
    </row>
    <row r="3" spans="1:17" ht="15.75" thickBot="1" x14ac:dyDescent="0.3">
      <c r="A3" s="339"/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1"/>
    </row>
    <row r="4" spans="1:17" ht="105" customHeight="1" thickBot="1" x14ac:dyDescent="0.3"/>
    <row r="5" spans="1:17" x14ac:dyDescent="0.25">
      <c r="C5" s="313" t="s">
        <v>53</v>
      </c>
      <c r="D5" s="314"/>
      <c r="E5" s="314"/>
      <c r="F5" s="315"/>
      <c r="G5" s="313" t="s">
        <v>54</v>
      </c>
      <c r="H5" s="314"/>
      <c r="I5" s="314"/>
      <c r="J5" s="315"/>
      <c r="K5" s="313" t="s">
        <v>83</v>
      </c>
      <c r="L5" s="314"/>
      <c r="M5" s="314"/>
      <c r="N5" s="315"/>
      <c r="O5" s="328" t="s">
        <v>95</v>
      </c>
      <c r="P5" s="329"/>
      <c r="Q5" s="330"/>
    </row>
    <row r="6" spans="1:17" ht="35.25" customHeight="1" thickBot="1" x14ac:dyDescent="0.3">
      <c r="C6" s="316"/>
      <c r="D6" s="317"/>
      <c r="E6" s="317"/>
      <c r="F6" s="318"/>
      <c r="G6" s="316"/>
      <c r="H6" s="317"/>
      <c r="I6" s="317"/>
      <c r="J6" s="318"/>
      <c r="K6" s="316"/>
      <c r="L6" s="317"/>
      <c r="M6" s="317"/>
      <c r="N6" s="318"/>
      <c r="O6" s="331"/>
      <c r="P6" s="332"/>
      <c r="Q6" s="333"/>
    </row>
    <row r="7" spans="1:17" x14ac:dyDescent="0.25">
      <c r="A7" s="290" t="s">
        <v>3</v>
      </c>
      <c r="B7" s="290" t="s">
        <v>4</v>
      </c>
      <c r="C7" s="292" t="s">
        <v>46</v>
      </c>
      <c r="D7" s="292" t="s">
        <v>44</v>
      </c>
      <c r="E7" s="283" t="s">
        <v>84</v>
      </c>
      <c r="F7" s="284"/>
      <c r="G7" s="292" t="s">
        <v>46</v>
      </c>
      <c r="H7" s="292" t="s">
        <v>44</v>
      </c>
      <c r="I7" s="283" t="s">
        <v>85</v>
      </c>
      <c r="J7" s="284"/>
      <c r="K7" s="292" t="s">
        <v>46</v>
      </c>
      <c r="L7" s="292" t="s">
        <v>44</v>
      </c>
      <c r="M7" s="283" t="s">
        <v>86</v>
      </c>
      <c r="N7" s="284"/>
      <c r="O7" s="292" t="s">
        <v>87</v>
      </c>
      <c r="P7" s="283" t="s">
        <v>90</v>
      </c>
      <c r="Q7" s="284"/>
    </row>
    <row r="8" spans="1:17" ht="15.75" customHeight="1" thickBot="1" x14ac:dyDescent="0.3">
      <c r="A8" s="291"/>
      <c r="B8" s="291"/>
      <c r="C8" s="325"/>
      <c r="D8" s="325"/>
      <c r="E8" s="319"/>
      <c r="F8" s="320"/>
      <c r="G8" s="325"/>
      <c r="H8" s="325"/>
      <c r="I8" s="319"/>
      <c r="J8" s="320"/>
      <c r="K8" s="293"/>
      <c r="L8" s="293"/>
      <c r="M8" s="285"/>
      <c r="N8" s="286"/>
      <c r="O8" s="325"/>
      <c r="P8" s="285"/>
      <c r="Q8" s="286"/>
    </row>
    <row r="9" spans="1:17" ht="32.25" thickBot="1" x14ac:dyDescent="0.3">
      <c r="A9" s="37" t="s">
        <v>91</v>
      </c>
      <c r="B9" s="38" t="s">
        <v>31</v>
      </c>
      <c r="C9" s="91">
        <v>1326</v>
      </c>
      <c r="D9" s="92">
        <v>87</v>
      </c>
      <c r="E9" s="93">
        <v>1</v>
      </c>
      <c r="F9" s="104" t="s">
        <v>49</v>
      </c>
      <c r="G9" s="91">
        <v>1317</v>
      </c>
      <c r="H9" s="56">
        <v>90</v>
      </c>
      <c r="I9" s="93">
        <v>1</v>
      </c>
      <c r="J9" s="106" t="s">
        <v>49</v>
      </c>
      <c r="K9" s="91">
        <v>1585</v>
      </c>
      <c r="L9" s="56">
        <v>90</v>
      </c>
      <c r="M9" s="93">
        <v>1</v>
      </c>
      <c r="N9" s="108" t="s">
        <v>49</v>
      </c>
      <c r="O9" s="110">
        <f>D9+H9+L9</f>
        <v>267</v>
      </c>
      <c r="P9" s="83">
        <f>RANK(O9,O$9:O$13)</f>
        <v>1</v>
      </c>
      <c r="Q9" s="106" t="s">
        <v>49</v>
      </c>
    </row>
    <row r="10" spans="1:17" ht="32.25" thickBot="1" x14ac:dyDescent="0.3">
      <c r="A10" s="40" t="s">
        <v>92</v>
      </c>
      <c r="B10" s="9" t="s">
        <v>23</v>
      </c>
      <c r="C10" s="94">
        <v>1297</v>
      </c>
      <c r="D10" s="57">
        <v>81</v>
      </c>
      <c r="E10" s="36">
        <v>2</v>
      </c>
      <c r="F10" s="105" t="s">
        <v>50</v>
      </c>
      <c r="G10" s="94">
        <v>1248</v>
      </c>
      <c r="H10" s="57">
        <v>78</v>
      </c>
      <c r="I10" s="36">
        <v>2</v>
      </c>
      <c r="J10" s="107" t="s">
        <v>50</v>
      </c>
      <c r="K10" s="94">
        <v>1438</v>
      </c>
      <c r="L10" s="57">
        <v>60</v>
      </c>
      <c r="M10" s="36">
        <v>4</v>
      </c>
      <c r="N10" s="109" t="s">
        <v>50</v>
      </c>
      <c r="O10" s="111">
        <f t="shared" ref="O10:O13" si="0">D10+H10+L10</f>
        <v>219</v>
      </c>
      <c r="P10" s="83">
        <f>RANK(O10,O$9:O$13)</f>
        <v>2</v>
      </c>
      <c r="Q10" s="106" t="s">
        <v>50</v>
      </c>
    </row>
    <row r="11" spans="1:17" ht="24.75" thickBot="1" x14ac:dyDescent="0.3">
      <c r="A11" s="42" t="s">
        <v>9</v>
      </c>
      <c r="B11" s="6" t="s">
        <v>10</v>
      </c>
      <c r="C11" s="96">
        <v>1206</v>
      </c>
      <c r="D11" s="59">
        <v>53</v>
      </c>
      <c r="E11" s="36">
        <v>6</v>
      </c>
      <c r="F11" s="105" t="s">
        <v>50</v>
      </c>
      <c r="G11" s="96">
        <v>1220</v>
      </c>
      <c r="H11" s="59">
        <v>64</v>
      </c>
      <c r="I11" s="36">
        <v>4</v>
      </c>
      <c r="J11" s="107" t="s">
        <v>50</v>
      </c>
      <c r="K11" s="96">
        <v>1463</v>
      </c>
      <c r="L11" s="59">
        <v>62</v>
      </c>
      <c r="M11" s="36">
        <v>3</v>
      </c>
      <c r="N11" s="109" t="s">
        <v>50</v>
      </c>
      <c r="O11" s="111">
        <f>D11+H11+L11</f>
        <v>179</v>
      </c>
      <c r="P11" s="83">
        <f>RANK(O11,O$9:O$13)</f>
        <v>3</v>
      </c>
      <c r="Q11" s="106" t="s">
        <v>50</v>
      </c>
    </row>
    <row r="12" spans="1:17" ht="32.25" thickBot="1" x14ac:dyDescent="0.3">
      <c r="A12" s="41" t="s">
        <v>93</v>
      </c>
      <c r="B12" s="8" t="s">
        <v>33</v>
      </c>
      <c r="C12" s="95">
        <v>1228</v>
      </c>
      <c r="D12" s="58">
        <v>53</v>
      </c>
      <c r="E12" s="36">
        <v>5</v>
      </c>
      <c r="F12" s="105" t="s">
        <v>50</v>
      </c>
      <c r="G12" s="95">
        <v>1209</v>
      </c>
      <c r="H12" s="58">
        <v>66</v>
      </c>
      <c r="I12" s="36">
        <v>3</v>
      </c>
      <c r="J12" s="107" t="s">
        <v>50</v>
      </c>
      <c r="K12" s="95">
        <v>1428</v>
      </c>
      <c r="L12" s="58">
        <v>55</v>
      </c>
      <c r="M12" s="36">
        <v>5</v>
      </c>
      <c r="N12" s="109" t="s">
        <v>50</v>
      </c>
      <c r="O12" s="111">
        <f t="shared" si="0"/>
        <v>174</v>
      </c>
      <c r="P12" s="83">
        <f>RANK(O12,O$9:O$13)</f>
        <v>4</v>
      </c>
      <c r="Q12" s="106" t="s">
        <v>50</v>
      </c>
    </row>
    <row r="13" spans="1:17" ht="30.75" customHeight="1" thickBot="1" x14ac:dyDescent="0.3">
      <c r="A13" s="268" t="s">
        <v>94</v>
      </c>
      <c r="B13" s="269" t="s">
        <v>8</v>
      </c>
      <c r="C13" s="270">
        <v>1112</v>
      </c>
      <c r="D13" s="271">
        <v>50</v>
      </c>
      <c r="E13" s="103">
        <v>7</v>
      </c>
      <c r="F13" s="272" t="s">
        <v>50</v>
      </c>
      <c r="G13" s="270">
        <v>0</v>
      </c>
      <c r="H13" s="271">
        <v>0</v>
      </c>
      <c r="I13" s="323" t="s">
        <v>48</v>
      </c>
      <c r="J13" s="326"/>
      <c r="K13" s="273">
        <v>1477</v>
      </c>
      <c r="L13" s="274">
        <v>65</v>
      </c>
      <c r="M13" s="103">
        <v>2</v>
      </c>
      <c r="N13" s="275" t="s">
        <v>50</v>
      </c>
      <c r="O13" s="112">
        <f t="shared" si="0"/>
        <v>115</v>
      </c>
      <c r="P13" s="115">
        <f>RANK(O13,O$9:O$13)</f>
        <v>5</v>
      </c>
      <c r="Q13" s="116" t="s">
        <v>50</v>
      </c>
    </row>
  </sheetData>
  <mergeCells count="19">
    <mergeCell ref="A2:Q3"/>
    <mergeCell ref="I13:J13"/>
    <mergeCell ref="G7:G8"/>
    <mergeCell ref="H7:H8"/>
    <mergeCell ref="I7:J8"/>
    <mergeCell ref="K7:K8"/>
    <mergeCell ref="C5:F6"/>
    <mergeCell ref="G5:J6"/>
    <mergeCell ref="K5:N6"/>
    <mergeCell ref="O5:Q6"/>
    <mergeCell ref="A7:A8"/>
    <mergeCell ref="B7:B8"/>
    <mergeCell ref="C7:C8"/>
    <mergeCell ref="D7:D8"/>
    <mergeCell ref="E7:F8"/>
    <mergeCell ref="O7:O8"/>
    <mergeCell ref="P7:Q8"/>
    <mergeCell ref="L7:L8"/>
    <mergeCell ref="M7:N8"/>
  </mergeCells>
  <pageMargins left="0.70866141732283472" right="0.70866141732283472" top="0.74803149606299213" bottom="0.74803149606299213" header="0.31496062992125984" footer="0.31496062992125984"/>
  <pageSetup paperSize="9" scale="110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7CACE-58D0-4285-8E8A-B954F96FB45F}">
  <dimension ref="A1:D33"/>
  <sheetViews>
    <sheetView tabSelected="1" workbookViewId="0">
      <selection activeCell="P18" sqref="P18"/>
    </sheetView>
  </sheetViews>
  <sheetFormatPr baseColWidth="10" defaultRowHeight="15" x14ac:dyDescent="0.25"/>
  <sheetData>
    <row r="1" spans="1:4" x14ac:dyDescent="0.25">
      <c r="A1" t="s">
        <v>102</v>
      </c>
    </row>
    <row r="5" spans="1:4" x14ac:dyDescent="0.25">
      <c r="A5" s="343" t="s">
        <v>107</v>
      </c>
    </row>
    <row r="6" spans="1:4" x14ac:dyDescent="0.25">
      <c r="B6" s="2" t="s">
        <v>103</v>
      </c>
      <c r="D6" s="2" t="s">
        <v>104</v>
      </c>
    </row>
    <row r="7" spans="1:4" x14ac:dyDescent="0.25">
      <c r="B7" s="342" t="b">
        <v>0</v>
      </c>
      <c r="D7" s="342" t="b">
        <v>0</v>
      </c>
    </row>
    <row r="8" spans="1:4" x14ac:dyDescent="0.25">
      <c r="A8" s="343" t="s">
        <v>108</v>
      </c>
    </row>
    <row r="9" spans="1:4" x14ac:dyDescent="0.25">
      <c r="A9" t="s">
        <v>105</v>
      </c>
    </row>
    <row r="10" spans="1:4" x14ac:dyDescent="0.25">
      <c r="B10" s="3" t="s">
        <v>103</v>
      </c>
      <c r="D10" s="3" t="s">
        <v>104</v>
      </c>
    </row>
    <row r="11" spans="1:4" x14ac:dyDescent="0.25">
      <c r="B11" s="342" t="b">
        <v>0</v>
      </c>
      <c r="D11" s="342" t="b">
        <v>0</v>
      </c>
    </row>
    <row r="13" spans="1:4" x14ac:dyDescent="0.25">
      <c r="A13" s="345" t="s">
        <v>106</v>
      </c>
    </row>
    <row r="15" spans="1:4" x14ac:dyDescent="0.25">
      <c r="A15" s="343" t="s">
        <v>109</v>
      </c>
    </row>
    <row r="16" spans="1:4" x14ac:dyDescent="0.25">
      <c r="B16" s="3" t="s">
        <v>103</v>
      </c>
      <c r="D16" s="3" t="s">
        <v>104</v>
      </c>
    </row>
    <row r="17" spans="1:4" x14ac:dyDescent="0.25">
      <c r="B17" s="342" t="b">
        <v>0</v>
      </c>
      <c r="D17" s="342" t="b">
        <v>0</v>
      </c>
    </row>
    <row r="19" spans="1:4" x14ac:dyDescent="0.25">
      <c r="A19" s="345" t="s">
        <v>106</v>
      </c>
    </row>
    <row r="23" spans="1:4" x14ac:dyDescent="0.25">
      <c r="A23" s="343" t="s">
        <v>117</v>
      </c>
    </row>
    <row r="24" spans="1:4" x14ac:dyDescent="0.25">
      <c r="B24" t="s">
        <v>110</v>
      </c>
      <c r="D24" t="s">
        <v>111</v>
      </c>
    </row>
    <row r="25" spans="1:4" x14ac:dyDescent="0.25">
      <c r="B25" s="3" t="s">
        <v>103</v>
      </c>
      <c r="D25" s="3" t="s">
        <v>104</v>
      </c>
    </row>
    <row r="26" spans="1:4" x14ac:dyDescent="0.25">
      <c r="B26" s="342" t="b">
        <v>0</v>
      </c>
      <c r="D26" s="342" t="b">
        <v>0</v>
      </c>
    </row>
    <row r="28" spans="1:4" x14ac:dyDescent="0.25">
      <c r="B28" s="345" t="s">
        <v>112</v>
      </c>
    </row>
    <row r="31" spans="1:4" x14ac:dyDescent="0.25">
      <c r="A31" s="343" t="s">
        <v>113</v>
      </c>
    </row>
    <row r="32" spans="1:4" x14ac:dyDescent="0.25">
      <c r="A32" s="343"/>
    </row>
    <row r="33" spans="1:1" x14ac:dyDescent="0.25">
      <c r="A33" s="343" t="s">
        <v>118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Manche Caudan</vt:lpstr>
      <vt:lpstr>Manche Guilers</vt:lpstr>
      <vt:lpstr>Manche Rennes</vt:lpstr>
      <vt:lpstr> Classt par équipe</vt:lpstr>
      <vt:lpstr>Classt par club</vt:lpstr>
      <vt:lpstr>Questionnaire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2025-01-27T16:47:53Z</cp:lastPrinted>
  <dcterms:created xsi:type="dcterms:W3CDTF">2025-01-26T11:45:05Z</dcterms:created>
  <dcterms:modified xsi:type="dcterms:W3CDTF">2025-01-27T16:49:40Z</dcterms:modified>
</cp:coreProperties>
</file>